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rlottecarrier-belleau/Documents/Documents doctorat/Expérience LARSA_A2020/Incubations/"/>
    </mc:Choice>
  </mc:AlternateContent>
  <xr:revisionPtr revIDLastSave="0" documentId="8_{C32BAA35-6EF8-EB4E-B4C3-E9EAE7550004}" xr6:coauthVersionLast="45" xr6:coauthVersionMax="45" xr10:uidLastSave="{00000000-0000-0000-0000-000000000000}"/>
  <bookViews>
    <workbookView xWindow="40660" yWindow="7520" windowWidth="28260" windowHeight="16500" xr2:uid="{52F5A552-6C84-9948-9A9E-0BC92234B96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9" i="1" l="1"/>
  <c r="F300" i="1"/>
  <c r="F301" i="1"/>
  <c r="F302" i="1"/>
  <c r="F298" i="1"/>
  <c r="F598" i="1"/>
  <c r="F599" i="1"/>
  <c r="F600" i="1"/>
  <c r="F601" i="1"/>
  <c r="F602" i="1"/>
  <c r="F604" i="1"/>
  <c r="F605" i="1"/>
  <c r="F606" i="1"/>
  <c r="F607" i="1"/>
  <c r="F608" i="1"/>
  <c r="F609" i="1"/>
  <c r="F611" i="1"/>
  <c r="F612" i="1"/>
  <c r="F613" i="1"/>
  <c r="F614" i="1"/>
  <c r="F615" i="1"/>
  <c r="F616" i="1"/>
  <c r="F617" i="1"/>
  <c r="F620" i="1"/>
  <c r="F621" i="1"/>
  <c r="F622" i="1"/>
  <c r="F623" i="1"/>
  <c r="F624" i="1"/>
  <c r="F625" i="1"/>
  <c r="F626" i="1"/>
  <c r="F627" i="1"/>
  <c r="F629" i="1"/>
  <c r="F630" i="1"/>
  <c r="F631" i="1"/>
  <c r="F632" i="1"/>
  <c r="F597" i="1"/>
  <c r="F446" i="1"/>
  <c r="F447" i="1"/>
  <c r="F445" i="1"/>
  <c r="F444" i="1"/>
  <c r="F443" i="1"/>
  <c r="F44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2" i="1"/>
  <c r="G14" i="1"/>
  <c r="G23" i="1"/>
  <c r="G35" i="1"/>
  <c r="G47" i="1"/>
  <c r="G59" i="1"/>
  <c r="G67" i="1"/>
  <c r="G75" i="1"/>
  <c r="G83" i="1"/>
  <c r="G91" i="1"/>
  <c r="G99" i="1"/>
  <c r="G106" i="1"/>
  <c r="G113" i="1"/>
  <c r="G121" i="1"/>
  <c r="G128" i="1"/>
  <c r="G134" i="1"/>
  <c r="G142" i="1"/>
  <c r="G152" i="1"/>
  <c r="G158" i="1"/>
  <c r="G167" i="1"/>
  <c r="G176" i="1"/>
  <c r="G185" i="1"/>
  <c r="G194" i="1"/>
  <c r="G202" i="1"/>
  <c r="G210" i="1"/>
  <c r="G222" i="1"/>
  <c r="G230" i="1"/>
  <c r="G238" i="1"/>
  <c r="G239" i="1"/>
  <c r="G247" i="1"/>
  <c r="G248" i="1"/>
  <c r="G256" i="1"/>
  <c r="G264" i="1"/>
  <c r="G272" i="1"/>
  <c r="G280" i="1"/>
  <c r="G281" i="1"/>
  <c r="G287" i="1"/>
  <c r="G288" i="1"/>
  <c r="G289" i="1"/>
  <c r="G295" i="1"/>
  <c r="G296" i="1"/>
  <c r="G297" i="1"/>
  <c r="G303" i="1"/>
  <c r="G309" i="1"/>
  <c r="G317" i="1"/>
  <c r="G326" i="1"/>
  <c r="G335" i="1"/>
  <c r="G347" i="1"/>
  <c r="G356" i="1"/>
  <c r="G363" i="1"/>
  <c r="G368" i="1"/>
  <c r="G375" i="1"/>
  <c r="G382" i="1"/>
  <c r="G389" i="1"/>
  <c r="G395" i="1"/>
  <c r="G406" i="1"/>
  <c r="G413" i="1"/>
  <c r="G423" i="1"/>
  <c r="G431" i="1"/>
  <c r="G448" i="1"/>
  <c r="G454" i="1"/>
  <c r="G461" i="1"/>
  <c r="G469" i="1"/>
  <c r="G470" i="1"/>
  <c r="G478" i="1"/>
  <c r="G486" i="1"/>
  <c r="G492" i="1"/>
  <c r="G497" i="1"/>
  <c r="G503" i="1"/>
  <c r="G511" i="1"/>
  <c r="G518" i="1"/>
  <c r="G526" i="1"/>
  <c r="G531" i="1"/>
  <c r="G538" i="1"/>
  <c r="G543" i="1"/>
  <c r="G550" i="1"/>
  <c r="G556" i="1"/>
  <c r="G562" i="1"/>
  <c r="G568" i="1"/>
  <c r="G574" i="1"/>
  <c r="G582" i="1"/>
  <c r="G591" i="1"/>
  <c r="G603" i="1"/>
  <c r="G610" i="1"/>
  <c r="G618" i="1"/>
  <c r="G619" i="1"/>
  <c r="G628" i="1"/>
  <c r="G633" i="1"/>
  <c r="G638" i="1"/>
  <c r="G645" i="1"/>
  <c r="G652" i="1"/>
  <c r="G658" i="1"/>
  <c r="G664" i="1"/>
  <c r="G670" i="1"/>
  <c r="G677" i="1"/>
  <c r="G684" i="1"/>
  <c r="G689" i="1"/>
  <c r="G694" i="1"/>
  <c r="G698" i="1"/>
  <c r="G705" i="1"/>
  <c r="G710" i="1"/>
  <c r="G717" i="1"/>
  <c r="G723" i="1"/>
  <c r="G729" i="1"/>
  <c r="G738" i="1"/>
  <c r="G743" i="1"/>
  <c r="G752" i="1"/>
  <c r="G757" i="1"/>
  <c r="G764" i="1"/>
  <c r="G773" i="1"/>
  <c r="G782" i="1"/>
  <c r="G787" i="1"/>
  <c r="G793" i="1"/>
  <c r="G799" i="1"/>
  <c r="G805" i="1"/>
  <c r="G811" i="1"/>
  <c r="G819" i="1"/>
  <c r="G825" i="1"/>
  <c r="G831" i="1"/>
  <c r="G840" i="1"/>
  <c r="G848" i="1"/>
  <c r="G855" i="1"/>
  <c r="G2" i="1"/>
  <c r="N756" i="1" l="1"/>
  <c r="N755" i="1"/>
  <c r="N754" i="1"/>
  <c r="N753" i="1"/>
  <c r="N752" i="1"/>
  <c r="F737" i="1"/>
  <c r="G737" i="1" s="1"/>
  <c r="F736" i="1"/>
  <c r="G736" i="1" s="1"/>
  <c r="F735" i="1"/>
  <c r="G735" i="1" s="1"/>
  <c r="F734" i="1"/>
  <c r="G734" i="1" s="1"/>
  <c r="F733" i="1"/>
  <c r="G733" i="1" s="1"/>
  <c r="F732" i="1"/>
  <c r="G732" i="1" s="1"/>
  <c r="F731" i="1"/>
  <c r="G731" i="1" s="1"/>
  <c r="F730" i="1"/>
  <c r="G730" i="1" s="1"/>
  <c r="N734" i="1"/>
  <c r="N735" i="1"/>
  <c r="N736" i="1"/>
  <c r="N737" i="1"/>
  <c r="N733" i="1"/>
  <c r="N732" i="1"/>
  <c r="N731" i="1"/>
  <c r="N730" i="1"/>
  <c r="N729" i="1"/>
  <c r="G627" i="1"/>
  <c r="G626" i="1"/>
  <c r="G625" i="1"/>
  <c r="G624" i="1"/>
  <c r="G623" i="1"/>
  <c r="G622" i="1"/>
  <c r="G621" i="1"/>
  <c r="G620" i="1"/>
  <c r="F537" i="1"/>
  <c r="G537" i="1" s="1"/>
  <c r="F536" i="1"/>
  <c r="G536" i="1" s="1"/>
  <c r="F535" i="1"/>
  <c r="G535" i="1" s="1"/>
  <c r="F534" i="1"/>
  <c r="G534" i="1" s="1"/>
  <c r="F533" i="1"/>
  <c r="G533" i="1" s="1"/>
  <c r="F532" i="1"/>
  <c r="G532" i="1" s="1"/>
  <c r="N538" i="1"/>
  <c r="N530" i="1"/>
  <c r="N529" i="1"/>
  <c r="N528" i="1"/>
  <c r="N527" i="1"/>
  <c r="N526" i="1"/>
  <c r="N477" i="1"/>
  <c r="N476" i="1"/>
  <c r="N475" i="1"/>
  <c r="N474" i="1"/>
  <c r="N473" i="1"/>
  <c r="N472" i="1"/>
  <c r="N471" i="1"/>
  <c r="N470" i="1"/>
  <c r="N461" i="1"/>
  <c r="N462" i="1"/>
  <c r="N463" i="1"/>
  <c r="N464" i="1"/>
  <c r="N465" i="1"/>
  <c r="N466" i="1"/>
  <c r="N467" i="1"/>
  <c r="N468" i="1"/>
  <c r="N426" i="1"/>
  <c r="N427" i="1"/>
  <c r="N428" i="1"/>
  <c r="N429" i="1"/>
  <c r="N430" i="1"/>
  <c r="N425" i="1"/>
  <c r="N424" i="1"/>
  <c r="N423" i="1"/>
  <c r="F405" i="1"/>
  <c r="G405" i="1" s="1"/>
  <c r="F404" i="1"/>
  <c r="G404" i="1" s="1"/>
  <c r="F403" i="1"/>
  <c r="G403" i="1" s="1"/>
  <c r="F402" i="1"/>
  <c r="G402" i="1" s="1"/>
  <c r="F401" i="1"/>
  <c r="G401" i="1" s="1"/>
  <c r="F400" i="1"/>
  <c r="G400" i="1" s="1"/>
  <c r="F399" i="1"/>
  <c r="G399" i="1" s="1"/>
  <c r="F398" i="1"/>
  <c r="G398" i="1" s="1"/>
  <c r="F397" i="1"/>
  <c r="G397" i="1" s="1"/>
  <c r="F396" i="1"/>
  <c r="G396" i="1" s="1"/>
  <c r="N151" i="1"/>
  <c r="N150" i="1"/>
  <c r="N149" i="1"/>
  <c r="N148" i="1"/>
  <c r="N147" i="1"/>
  <c r="N146" i="1"/>
  <c r="N145" i="1"/>
  <c r="N144" i="1"/>
  <c r="N143" i="1"/>
  <c r="N142" i="1"/>
  <c r="N105" i="1"/>
  <c r="N104" i="1"/>
  <c r="N103" i="1"/>
  <c r="N102" i="1"/>
  <c r="N101" i="1"/>
  <c r="N100" i="1"/>
  <c r="N99" i="1"/>
  <c r="F346" i="1" l="1"/>
  <c r="G346" i="1" s="1"/>
  <c r="F345" i="1"/>
  <c r="G345" i="1" s="1"/>
  <c r="F344" i="1"/>
  <c r="G344" i="1" s="1"/>
  <c r="F343" i="1" l="1"/>
  <c r="G343" i="1" s="1"/>
  <c r="F342" i="1"/>
  <c r="G342" i="1" s="1"/>
  <c r="F341" i="1"/>
  <c r="G341" i="1" s="1"/>
  <c r="F340" i="1"/>
  <c r="G340" i="1" s="1"/>
  <c r="F339" i="1"/>
  <c r="G339" i="1" s="1"/>
  <c r="F338" i="1"/>
  <c r="G338" i="1" s="1"/>
  <c r="F337" i="1"/>
  <c r="G337" i="1" s="1"/>
  <c r="F336" i="1"/>
  <c r="G336" i="1" s="1"/>
  <c r="N830" i="1" l="1"/>
  <c r="N829" i="1"/>
  <c r="N828" i="1"/>
  <c r="N827" i="1"/>
  <c r="N826" i="1"/>
  <c r="N825" i="1"/>
  <c r="N854" i="1"/>
  <c r="N853" i="1"/>
  <c r="N852" i="1"/>
  <c r="N851" i="1"/>
  <c r="N850" i="1"/>
  <c r="N849" i="1"/>
  <c r="N848" i="1"/>
  <c r="N855" i="1"/>
  <c r="N856" i="1"/>
  <c r="N857" i="1"/>
  <c r="N858" i="1"/>
  <c r="N859" i="1"/>
  <c r="N860" i="1"/>
  <c r="N861" i="1"/>
  <c r="N862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04" i="1"/>
  <c r="N803" i="1"/>
  <c r="N802" i="1"/>
  <c r="N801" i="1"/>
  <c r="N800" i="1"/>
  <c r="N799" i="1"/>
  <c r="N781" i="1"/>
  <c r="N780" i="1"/>
  <c r="N779" i="1"/>
  <c r="N778" i="1"/>
  <c r="N777" i="1"/>
  <c r="N776" i="1"/>
  <c r="N775" i="1"/>
  <c r="N774" i="1"/>
  <c r="N773" i="1"/>
  <c r="N792" i="1"/>
  <c r="N791" i="1"/>
  <c r="N790" i="1"/>
  <c r="N789" i="1"/>
  <c r="N788" i="1"/>
  <c r="N787" i="1"/>
  <c r="N786" i="1"/>
  <c r="N785" i="1"/>
  <c r="N784" i="1"/>
  <c r="N783" i="1"/>
  <c r="N782" i="1"/>
  <c r="N798" i="1"/>
  <c r="N797" i="1"/>
  <c r="N796" i="1"/>
  <c r="N795" i="1"/>
  <c r="N794" i="1"/>
  <c r="N793" i="1"/>
  <c r="N742" i="1"/>
  <c r="N741" i="1"/>
  <c r="N740" i="1"/>
  <c r="N739" i="1"/>
  <c r="N738" i="1"/>
  <c r="N763" i="1"/>
  <c r="N762" i="1"/>
  <c r="N761" i="1"/>
  <c r="N760" i="1"/>
  <c r="N759" i="1"/>
  <c r="N758" i="1"/>
  <c r="N757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4" i="1"/>
  <c r="N703" i="1"/>
  <c r="N702" i="1"/>
  <c r="N701" i="1"/>
  <c r="N700" i="1"/>
  <c r="N699" i="1"/>
  <c r="N698" i="1"/>
  <c r="N709" i="1"/>
  <c r="N708" i="1"/>
  <c r="N707" i="1"/>
  <c r="N706" i="1"/>
  <c r="N705" i="1"/>
  <c r="N694" i="1"/>
  <c r="N695" i="1"/>
  <c r="N696" i="1"/>
  <c r="N697" i="1"/>
  <c r="N693" i="1"/>
  <c r="N692" i="1"/>
  <c r="N691" i="1"/>
  <c r="N690" i="1"/>
  <c r="N689" i="1"/>
  <c r="N688" i="1"/>
  <c r="N687" i="1"/>
  <c r="N686" i="1"/>
  <c r="N685" i="1"/>
  <c r="N684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83" i="1"/>
  <c r="N682" i="1"/>
  <c r="N681" i="1"/>
  <c r="N680" i="1"/>
  <c r="N679" i="1"/>
  <c r="N678" i="1"/>
  <c r="N677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02" i="1"/>
  <c r="N601" i="1"/>
  <c r="N600" i="1"/>
  <c r="N599" i="1"/>
  <c r="N598" i="1"/>
  <c r="N597" i="1"/>
  <c r="N596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17" i="1"/>
  <c r="N516" i="1"/>
  <c r="N515" i="1"/>
  <c r="N514" i="1"/>
  <c r="N513" i="1"/>
  <c r="N512" i="1"/>
  <c r="N511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12" i="1"/>
  <c r="N411" i="1"/>
  <c r="N410" i="1"/>
  <c r="N409" i="1"/>
  <c r="N408" i="1"/>
  <c r="N407" i="1"/>
  <c r="N406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34" i="1"/>
  <c r="N333" i="1"/>
  <c r="N332" i="1"/>
  <c r="N331" i="1"/>
  <c r="N330" i="1"/>
  <c r="N329" i="1"/>
  <c r="N328" i="1"/>
  <c r="N327" i="1"/>
  <c r="N326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59" i="1"/>
  <c r="N260" i="1"/>
  <c r="N261" i="1"/>
  <c r="N262" i="1"/>
  <c r="N263" i="1"/>
  <c r="N258" i="1"/>
  <c r="N257" i="1"/>
  <c r="N256" i="1"/>
  <c r="N251" i="1"/>
  <c r="N252" i="1"/>
  <c r="N253" i="1"/>
  <c r="N254" i="1"/>
  <c r="N255" i="1"/>
  <c r="N250" i="1"/>
  <c r="N249" i="1"/>
  <c r="N248" i="1"/>
  <c r="N242" i="1"/>
  <c r="N243" i="1"/>
  <c r="N244" i="1"/>
  <c r="N245" i="1"/>
  <c r="N246" i="1"/>
  <c r="N247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09" i="1"/>
  <c r="N208" i="1"/>
  <c r="N207" i="1"/>
  <c r="N206" i="1"/>
  <c r="N205" i="1"/>
  <c r="N204" i="1"/>
  <c r="N203" i="1"/>
  <c r="N202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41" i="1"/>
  <c r="N140" i="1"/>
  <c r="N139" i="1"/>
  <c r="N138" i="1"/>
  <c r="N137" i="1"/>
  <c r="N136" i="1"/>
  <c r="N135" i="1"/>
  <c r="N134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33" i="1"/>
  <c r="N132" i="1"/>
  <c r="N131" i="1"/>
  <c r="N130" i="1"/>
  <c r="N129" i="1"/>
  <c r="N128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5" i="1"/>
  <c r="N66" i="1"/>
  <c r="N64" i="1"/>
  <c r="N63" i="1"/>
  <c r="N62" i="1"/>
  <c r="N61" i="1"/>
  <c r="N60" i="1"/>
  <c r="N59" i="1"/>
  <c r="N51" i="1"/>
  <c r="N52" i="1"/>
  <c r="N53" i="1"/>
  <c r="N54" i="1"/>
  <c r="N55" i="1"/>
  <c r="N56" i="1"/>
  <c r="N57" i="1"/>
  <c r="N58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18" i="1"/>
  <c r="N19" i="1"/>
  <c r="N20" i="1"/>
  <c r="N21" i="1"/>
  <c r="N22" i="1"/>
  <c r="N17" i="1"/>
  <c r="N16" i="1"/>
  <c r="N15" i="1"/>
  <c r="N14" i="1"/>
  <c r="N3" i="1"/>
  <c r="N11" i="1"/>
  <c r="N7" i="1"/>
  <c r="N6" i="1"/>
  <c r="N8" i="1"/>
  <c r="N9" i="1"/>
  <c r="N10" i="1"/>
  <c r="N12" i="1"/>
  <c r="N13" i="1"/>
  <c r="N5" i="1"/>
  <c r="N4" i="1"/>
  <c r="N2" i="1"/>
  <c r="F830" i="1"/>
  <c r="G830" i="1" s="1"/>
  <c r="F829" i="1"/>
  <c r="G829" i="1" s="1"/>
  <c r="F828" i="1"/>
  <c r="G828" i="1" s="1"/>
  <c r="F827" i="1"/>
  <c r="G827" i="1" s="1"/>
  <c r="F826" i="1"/>
  <c r="G826" i="1" s="1"/>
  <c r="F839" i="1"/>
  <c r="G839" i="1" s="1"/>
  <c r="F838" i="1"/>
  <c r="G838" i="1" s="1"/>
  <c r="F837" i="1"/>
  <c r="G837" i="1" s="1"/>
  <c r="F836" i="1"/>
  <c r="G836" i="1" s="1"/>
  <c r="F835" i="1"/>
  <c r="G835" i="1" s="1"/>
  <c r="F834" i="1"/>
  <c r="G834" i="1" s="1"/>
  <c r="F833" i="1"/>
  <c r="G833" i="1" s="1"/>
  <c r="F832" i="1"/>
  <c r="G832" i="1" s="1"/>
  <c r="F847" i="1"/>
  <c r="G847" i="1" s="1"/>
  <c r="F846" i="1"/>
  <c r="G846" i="1" s="1"/>
  <c r="F845" i="1"/>
  <c r="G845" i="1" s="1"/>
  <c r="F844" i="1"/>
  <c r="G844" i="1" s="1"/>
  <c r="F843" i="1"/>
  <c r="G843" i="1" s="1"/>
  <c r="F842" i="1"/>
  <c r="G842" i="1" s="1"/>
  <c r="F841" i="1"/>
  <c r="G841" i="1" s="1"/>
  <c r="F854" i="1"/>
  <c r="G854" i="1" s="1"/>
  <c r="F853" i="1"/>
  <c r="G853" i="1" s="1"/>
  <c r="F852" i="1"/>
  <c r="G852" i="1" s="1"/>
  <c r="F851" i="1"/>
  <c r="G851" i="1" s="1"/>
  <c r="F850" i="1"/>
  <c r="G850" i="1" s="1"/>
  <c r="F849" i="1"/>
  <c r="G849" i="1" s="1"/>
  <c r="F862" i="1"/>
  <c r="G862" i="1" s="1"/>
  <c r="F861" i="1"/>
  <c r="G861" i="1" s="1"/>
  <c r="F860" i="1"/>
  <c r="G860" i="1" s="1"/>
  <c r="F859" i="1"/>
  <c r="G859" i="1" s="1"/>
  <c r="F858" i="1"/>
  <c r="G858" i="1" s="1"/>
  <c r="F857" i="1"/>
  <c r="G857" i="1" s="1"/>
  <c r="F856" i="1"/>
  <c r="G856" i="1" s="1"/>
  <c r="F824" i="1"/>
  <c r="G824" i="1" s="1"/>
  <c r="F823" i="1"/>
  <c r="G823" i="1" s="1"/>
  <c r="F822" i="1"/>
  <c r="G822" i="1" s="1"/>
  <c r="F821" i="1"/>
  <c r="G821" i="1" s="1"/>
  <c r="F820" i="1"/>
  <c r="G820" i="1" s="1"/>
  <c r="F818" i="1"/>
  <c r="G818" i="1" s="1"/>
  <c r="F817" i="1"/>
  <c r="G817" i="1" s="1"/>
  <c r="F816" i="1"/>
  <c r="G816" i="1" s="1"/>
  <c r="F815" i="1"/>
  <c r="G815" i="1" s="1"/>
  <c r="F814" i="1"/>
  <c r="G814" i="1" s="1"/>
  <c r="F813" i="1"/>
  <c r="G813" i="1" s="1"/>
  <c r="F812" i="1"/>
  <c r="G812" i="1" s="1"/>
  <c r="F810" i="1"/>
  <c r="G810" i="1" s="1"/>
  <c r="F809" i="1"/>
  <c r="G809" i="1" s="1"/>
  <c r="F808" i="1"/>
  <c r="G808" i="1" s="1"/>
  <c r="F807" i="1"/>
  <c r="G807" i="1" s="1"/>
  <c r="F806" i="1"/>
  <c r="G806" i="1" s="1"/>
  <c r="F804" i="1"/>
  <c r="G804" i="1" s="1"/>
  <c r="F803" i="1"/>
  <c r="G803" i="1" s="1"/>
  <c r="F802" i="1"/>
  <c r="G802" i="1" s="1"/>
  <c r="F801" i="1"/>
  <c r="G801" i="1" s="1"/>
  <c r="F800" i="1"/>
  <c r="G800" i="1" s="1"/>
  <c r="F781" i="1"/>
  <c r="G781" i="1" s="1"/>
  <c r="F780" i="1"/>
  <c r="G780" i="1" s="1"/>
  <c r="F779" i="1"/>
  <c r="G779" i="1" s="1"/>
  <c r="F778" i="1"/>
  <c r="G778" i="1" s="1"/>
  <c r="F777" i="1"/>
  <c r="G777" i="1" s="1"/>
  <c r="F776" i="1"/>
  <c r="G776" i="1" s="1"/>
  <c r="F775" i="1"/>
  <c r="G775" i="1" s="1"/>
  <c r="F774" i="1"/>
  <c r="G774" i="1" s="1"/>
  <c r="F792" i="1"/>
  <c r="G792" i="1" s="1"/>
  <c r="F791" i="1"/>
  <c r="G791" i="1" s="1"/>
  <c r="F790" i="1"/>
  <c r="G790" i="1" s="1"/>
  <c r="F789" i="1"/>
  <c r="G789" i="1" s="1"/>
  <c r="F788" i="1"/>
  <c r="G788" i="1" s="1"/>
  <c r="F786" i="1"/>
  <c r="G786" i="1" s="1"/>
  <c r="F785" i="1"/>
  <c r="G785" i="1" s="1"/>
  <c r="F784" i="1"/>
  <c r="G784" i="1" s="1"/>
  <c r="F783" i="1"/>
  <c r="G783" i="1" s="1"/>
  <c r="F798" i="1"/>
  <c r="G798" i="1" s="1"/>
  <c r="F797" i="1"/>
  <c r="G797" i="1" s="1"/>
  <c r="F796" i="1"/>
  <c r="G796" i="1" s="1"/>
  <c r="F795" i="1"/>
  <c r="G795" i="1" s="1"/>
  <c r="F794" i="1"/>
  <c r="G794" i="1" s="1"/>
  <c r="F772" i="1"/>
  <c r="G772" i="1" s="1"/>
  <c r="F771" i="1"/>
  <c r="G771" i="1" s="1"/>
  <c r="F770" i="1"/>
  <c r="G770" i="1" s="1"/>
  <c r="F769" i="1"/>
  <c r="G769" i="1" s="1"/>
  <c r="F768" i="1"/>
  <c r="G768" i="1" s="1"/>
  <c r="F767" i="1"/>
  <c r="G767" i="1" s="1"/>
  <c r="F766" i="1"/>
  <c r="G766" i="1" s="1"/>
  <c r="F765" i="1"/>
  <c r="G765" i="1" s="1"/>
  <c r="F742" i="1"/>
  <c r="G742" i="1" s="1"/>
  <c r="F741" i="1"/>
  <c r="G741" i="1" s="1"/>
  <c r="F740" i="1"/>
  <c r="G740" i="1" s="1"/>
  <c r="F739" i="1"/>
  <c r="G739" i="1" s="1"/>
  <c r="F756" i="1"/>
  <c r="G756" i="1" s="1"/>
  <c r="F755" i="1"/>
  <c r="G755" i="1" s="1"/>
  <c r="F754" i="1"/>
  <c r="G754" i="1" s="1"/>
  <c r="F753" i="1"/>
  <c r="G753" i="1" s="1"/>
  <c r="F763" i="1"/>
  <c r="G763" i="1" s="1"/>
  <c r="F762" i="1"/>
  <c r="G762" i="1" s="1"/>
  <c r="F761" i="1"/>
  <c r="G761" i="1" s="1"/>
  <c r="F760" i="1"/>
  <c r="G760" i="1" s="1"/>
  <c r="F759" i="1"/>
  <c r="G759" i="1" s="1"/>
  <c r="F758" i="1"/>
  <c r="G758" i="1" s="1"/>
  <c r="F751" i="1"/>
  <c r="G751" i="1" s="1"/>
  <c r="F750" i="1"/>
  <c r="G750" i="1" s="1"/>
  <c r="F749" i="1"/>
  <c r="G749" i="1" s="1"/>
  <c r="F748" i="1"/>
  <c r="G748" i="1" s="1"/>
  <c r="F747" i="1"/>
  <c r="G747" i="1" s="1"/>
  <c r="F746" i="1"/>
  <c r="G746" i="1" s="1"/>
  <c r="F745" i="1"/>
  <c r="G745" i="1" s="1"/>
  <c r="F744" i="1"/>
  <c r="G744" i="1" s="1"/>
  <c r="F728" i="1"/>
  <c r="G728" i="1" s="1"/>
  <c r="F727" i="1"/>
  <c r="G727" i="1" s="1"/>
  <c r="F726" i="1"/>
  <c r="G726" i="1" s="1"/>
  <c r="F725" i="1"/>
  <c r="G725" i="1" s="1"/>
  <c r="F724" i="1"/>
  <c r="G724" i="1" s="1"/>
  <c r="F722" i="1"/>
  <c r="G722" i="1" s="1"/>
  <c r="F721" i="1"/>
  <c r="G721" i="1" s="1"/>
  <c r="F720" i="1"/>
  <c r="G720" i="1" s="1"/>
  <c r="F719" i="1"/>
  <c r="G719" i="1" s="1"/>
  <c r="F718" i="1"/>
  <c r="G718" i="1" s="1"/>
  <c r="F716" i="1"/>
  <c r="G716" i="1" s="1"/>
  <c r="F715" i="1"/>
  <c r="G715" i="1" s="1"/>
  <c r="F714" i="1"/>
  <c r="G714" i="1" s="1"/>
  <c r="F713" i="1"/>
  <c r="G713" i="1" s="1"/>
  <c r="F712" i="1"/>
  <c r="G712" i="1" s="1"/>
  <c r="F711" i="1"/>
  <c r="G711" i="1" s="1"/>
  <c r="F704" i="1"/>
  <c r="G704" i="1" s="1"/>
  <c r="F703" i="1"/>
  <c r="G703" i="1" s="1"/>
  <c r="F702" i="1"/>
  <c r="G702" i="1" s="1"/>
  <c r="F701" i="1"/>
  <c r="G701" i="1" s="1"/>
  <c r="F700" i="1"/>
  <c r="G700" i="1" s="1"/>
  <c r="F699" i="1"/>
  <c r="G699" i="1" s="1"/>
  <c r="F709" i="1"/>
  <c r="G709" i="1" s="1"/>
  <c r="F708" i="1"/>
  <c r="G708" i="1" s="1"/>
  <c r="F707" i="1"/>
  <c r="G707" i="1" s="1"/>
  <c r="F706" i="1"/>
  <c r="G706" i="1" s="1"/>
  <c r="F697" i="1"/>
  <c r="G697" i="1" s="1"/>
  <c r="F696" i="1"/>
  <c r="G696" i="1" s="1"/>
  <c r="F695" i="1"/>
  <c r="G695" i="1" s="1"/>
  <c r="F693" i="1"/>
  <c r="G693" i="1" s="1"/>
  <c r="F692" i="1"/>
  <c r="G692" i="1" s="1"/>
  <c r="F691" i="1"/>
  <c r="G691" i="1" s="1"/>
  <c r="F690" i="1"/>
  <c r="G690" i="1" s="1"/>
  <c r="F688" i="1"/>
  <c r="G688" i="1" s="1"/>
  <c r="F687" i="1"/>
  <c r="G687" i="1" s="1"/>
  <c r="F686" i="1"/>
  <c r="G686" i="1" s="1"/>
  <c r="F685" i="1"/>
  <c r="G685" i="1" s="1"/>
  <c r="F676" i="1" l="1"/>
  <c r="G676" i="1" s="1"/>
  <c r="F675" i="1"/>
  <c r="G675" i="1" s="1"/>
  <c r="F674" i="1"/>
  <c r="G674" i="1" s="1"/>
  <c r="F673" i="1"/>
  <c r="G673" i="1" s="1"/>
  <c r="F672" i="1"/>
  <c r="G672" i="1" s="1"/>
  <c r="F671" i="1"/>
  <c r="G671" i="1" s="1"/>
  <c r="F669" i="1"/>
  <c r="G669" i="1" s="1"/>
  <c r="F668" i="1"/>
  <c r="G668" i="1" s="1"/>
  <c r="F667" i="1"/>
  <c r="G667" i="1" s="1"/>
  <c r="F666" i="1"/>
  <c r="G666" i="1" s="1"/>
  <c r="F665" i="1"/>
  <c r="G665" i="1" s="1"/>
  <c r="F663" i="1"/>
  <c r="G663" i="1" s="1"/>
  <c r="F662" i="1"/>
  <c r="G662" i="1" s="1"/>
  <c r="F661" i="1"/>
  <c r="G661" i="1" s="1"/>
  <c r="F660" i="1"/>
  <c r="G660" i="1" s="1"/>
  <c r="F659" i="1"/>
  <c r="G659" i="1" s="1"/>
  <c r="F683" i="1"/>
  <c r="G683" i="1" s="1"/>
  <c r="F682" i="1"/>
  <c r="G682" i="1" s="1"/>
  <c r="F681" i="1"/>
  <c r="G681" i="1" s="1"/>
  <c r="F680" i="1"/>
  <c r="G680" i="1" s="1"/>
  <c r="F679" i="1"/>
  <c r="G679" i="1" s="1"/>
  <c r="F678" i="1"/>
  <c r="G678" i="1" s="1"/>
  <c r="F657" i="1"/>
  <c r="G657" i="1" s="1"/>
  <c r="F656" i="1"/>
  <c r="G656" i="1" s="1"/>
  <c r="F655" i="1"/>
  <c r="G655" i="1" s="1"/>
  <c r="F654" i="1"/>
  <c r="G654" i="1" s="1"/>
  <c r="F653" i="1"/>
  <c r="G653" i="1" s="1"/>
  <c r="F651" i="1"/>
  <c r="G651" i="1" s="1"/>
  <c r="F650" i="1"/>
  <c r="G650" i="1" s="1"/>
  <c r="F649" i="1"/>
  <c r="G649" i="1" s="1"/>
  <c r="F648" i="1"/>
  <c r="G648" i="1" s="1"/>
  <c r="F647" i="1"/>
  <c r="G647" i="1" s="1"/>
  <c r="F646" i="1"/>
  <c r="G646" i="1" s="1"/>
  <c r="F644" i="1"/>
  <c r="G644" i="1" s="1"/>
  <c r="F643" i="1"/>
  <c r="G643" i="1" s="1"/>
  <c r="F642" i="1"/>
  <c r="G642" i="1" s="1"/>
  <c r="F641" i="1"/>
  <c r="G641" i="1" s="1"/>
  <c r="F640" i="1"/>
  <c r="G640" i="1" s="1"/>
  <c r="F639" i="1"/>
  <c r="G639" i="1" s="1"/>
  <c r="F637" i="1" l="1"/>
  <c r="G637" i="1" s="1"/>
  <c r="F636" i="1"/>
  <c r="G636" i="1" s="1"/>
  <c r="F635" i="1"/>
  <c r="G635" i="1" s="1"/>
  <c r="F634" i="1"/>
  <c r="G634" i="1" s="1"/>
  <c r="G632" i="1"/>
  <c r="G631" i="1"/>
  <c r="G630" i="1"/>
  <c r="G629" i="1"/>
  <c r="G602" i="1"/>
  <c r="G601" i="1"/>
  <c r="G600" i="1"/>
  <c r="G599" i="1"/>
  <c r="G598" i="1"/>
  <c r="G597" i="1"/>
  <c r="G596" i="1"/>
  <c r="G617" i="1"/>
  <c r="G616" i="1"/>
  <c r="G615" i="1"/>
  <c r="G614" i="1"/>
  <c r="G613" i="1"/>
  <c r="G612" i="1"/>
  <c r="G611" i="1"/>
  <c r="G609" i="1"/>
  <c r="G608" i="1"/>
  <c r="G607" i="1"/>
  <c r="G606" i="1"/>
  <c r="G605" i="1"/>
  <c r="G604" i="1"/>
  <c r="F595" i="1"/>
  <c r="G595" i="1" s="1"/>
  <c r="F594" i="1"/>
  <c r="G594" i="1" s="1"/>
  <c r="F593" i="1"/>
  <c r="G593" i="1" s="1"/>
  <c r="F592" i="1"/>
  <c r="G592" i="1" s="1"/>
  <c r="F581" i="1"/>
  <c r="G581" i="1" s="1"/>
  <c r="F580" i="1"/>
  <c r="G580" i="1" s="1"/>
  <c r="F579" i="1"/>
  <c r="G579" i="1" s="1"/>
  <c r="F578" i="1"/>
  <c r="G578" i="1" s="1"/>
  <c r="F577" i="1"/>
  <c r="G577" i="1" s="1"/>
  <c r="F576" i="1"/>
  <c r="G576" i="1" s="1"/>
  <c r="F575" i="1"/>
  <c r="G575" i="1" s="1"/>
  <c r="F590" i="1"/>
  <c r="G590" i="1" s="1"/>
  <c r="F589" i="1"/>
  <c r="G589" i="1" s="1"/>
  <c r="F588" i="1"/>
  <c r="G588" i="1" s="1"/>
  <c r="F587" i="1"/>
  <c r="G587" i="1" s="1"/>
  <c r="F586" i="1"/>
  <c r="G586" i="1" s="1"/>
  <c r="F585" i="1"/>
  <c r="G585" i="1" s="1"/>
  <c r="F584" i="1"/>
  <c r="G584" i="1" s="1"/>
  <c r="F583" i="1"/>
  <c r="G583" i="1" s="1"/>
  <c r="F573" i="1"/>
  <c r="G573" i="1" s="1"/>
  <c r="F572" i="1"/>
  <c r="G572" i="1" s="1"/>
  <c r="F571" i="1"/>
  <c r="G571" i="1" s="1"/>
  <c r="F570" i="1"/>
  <c r="G570" i="1" s="1"/>
  <c r="F569" i="1"/>
  <c r="G569" i="1" s="1"/>
  <c r="F567" i="1"/>
  <c r="G567" i="1" s="1"/>
  <c r="F566" i="1"/>
  <c r="G566" i="1" s="1"/>
  <c r="F565" i="1"/>
  <c r="G565" i="1" s="1"/>
  <c r="F564" i="1"/>
  <c r="G564" i="1" s="1"/>
  <c r="F563" i="1"/>
  <c r="G563" i="1" s="1"/>
  <c r="F561" i="1"/>
  <c r="G561" i="1" s="1"/>
  <c r="F560" i="1"/>
  <c r="G560" i="1" s="1"/>
  <c r="F559" i="1"/>
  <c r="G559" i="1" s="1"/>
  <c r="F558" i="1"/>
  <c r="G558" i="1" s="1"/>
  <c r="F557" i="1"/>
  <c r="G557" i="1" s="1"/>
  <c r="F555" i="1"/>
  <c r="G555" i="1" s="1"/>
  <c r="F554" i="1"/>
  <c r="G554" i="1" s="1"/>
  <c r="F553" i="1"/>
  <c r="G553" i="1" s="1"/>
  <c r="F552" i="1"/>
  <c r="G552" i="1" s="1"/>
  <c r="F551" i="1"/>
  <c r="G551" i="1" s="1"/>
  <c r="F549" i="1"/>
  <c r="G549" i="1" s="1"/>
  <c r="F548" i="1"/>
  <c r="G548" i="1" s="1"/>
  <c r="F547" i="1"/>
  <c r="G547" i="1" s="1"/>
  <c r="F546" i="1"/>
  <c r="G546" i="1" s="1"/>
  <c r="F545" i="1"/>
  <c r="G545" i="1" s="1"/>
  <c r="F544" i="1"/>
  <c r="G544" i="1" s="1"/>
  <c r="F542" i="1"/>
  <c r="G542" i="1" s="1"/>
  <c r="F541" i="1"/>
  <c r="G541" i="1" s="1"/>
  <c r="F540" i="1"/>
  <c r="G540" i="1" s="1"/>
  <c r="F539" i="1"/>
  <c r="G539" i="1" s="1"/>
  <c r="F530" i="1"/>
  <c r="G530" i="1" s="1"/>
  <c r="F529" i="1"/>
  <c r="G529" i="1" s="1"/>
  <c r="F528" i="1"/>
  <c r="G528" i="1" s="1"/>
  <c r="F527" i="1"/>
  <c r="G527" i="1" s="1"/>
  <c r="F517" i="1"/>
  <c r="G517" i="1" s="1"/>
  <c r="F516" i="1"/>
  <c r="G516" i="1" s="1"/>
  <c r="F515" i="1"/>
  <c r="G515" i="1" s="1"/>
  <c r="F514" i="1"/>
  <c r="G514" i="1" s="1"/>
  <c r="F513" i="1"/>
  <c r="G513" i="1" s="1"/>
  <c r="F512" i="1"/>
  <c r="G512" i="1" s="1"/>
  <c r="F510" i="1"/>
  <c r="G510" i="1" s="1"/>
  <c r="F509" i="1"/>
  <c r="G509" i="1" s="1"/>
  <c r="F508" i="1"/>
  <c r="G508" i="1" s="1"/>
  <c r="F507" i="1"/>
  <c r="G507" i="1" s="1"/>
  <c r="F506" i="1"/>
  <c r="G506" i="1" s="1"/>
  <c r="F505" i="1"/>
  <c r="G505" i="1" s="1"/>
  <c r="F504" i="1"/>
  <c r="G504" i="1" s="1"/>
  <c r="F525" i="1"/>
  <c r="G525" i="1" s="1"/>
  <c r="F524" i="1"/>
  <c r="G524" i="1" s="1"/>
  <c r="F523" i="1"/>
  <c r="G523" i="1" s="1"/>
  <c r="F522" i="1"/>
  <c r="G522" i="1" s="1"/>
  <c r="F521" i="1"/>
  <c r="G521" i="1" s="1"/>
  <c r="F520" i="1"/>
  <c r="G520" i="1" s="1"/>
  <c r="F519" i="1"/>
  <c r="G519" i="1" s="1"/>
  <c r="F502" i="1"/>
  <c r="G502" i="1" s="1"/>
  <c r="F501" i="1"/>
  <c r="G501" i="1" s="1"/>
  <c r="F500" i="1"/>
  <c r="G500" i="1" s="1"/>
  <c r="F499" i="1"/>
  <c r="G499" i="1" s="1"/>
  <c r="F498" i="1"/>
  <c r="G498" i="1" s="1"/>
  <c r="F496" i="1"/>
  <c r="G496" i="1" s="1"/>
  <c r="F495" i="1"/>
  <c r="G495" i="1" s="1"/>
  <c r="F494" i="1"/>
  <c r="G494" i="1" s="1"/>
  <c r="F493" i="1"/>
  <c r="G493" i="1" s="1"/>
  <c r="F491" i="1"/>
  <c r="G491" i="1" s="1"/>
  <c r="F490" i="1"/>
  <c r="G490" i="1" s="1"/>
  <c r="F489" i="1"/>
  <c r="G489" i="1" s="1"/>
  <c r="F488" i="1"/>
  <c r="G488" i="1" s="1"/>
  <c r="F487" i="1"/>
  <c r="G487" i="1" s="1"/>
  <c r="F485" i="1"/>
  <c r="G485" i="1" s="1"/>
  <c r="F484" i="1"/>
  <c r="G484" i="1" s="1"/>
  <c r="F483" i="1"/>
  <c r="G483" i="1" s="1"/>
  <c r="F482" i="1"/>
  <c r="G482" i="1" s="1"/>
  <c r="F481" i="1"/>
  <c r="G481" i="1" s="1"/>
  <c r="F480" i="1"/>
  <c r="G480" i="1" s="1"/>
  <c r="F479" i="1"/>
  <c r="G479" i="1" s="1"/>
  <c r="F477" i="1"/>
  <c r="G477" i="1" s="1"/>
  <c r="F476" i="1"/>
  <c r="G476" i="1" s="1"/>
  <c r="F475" i="1"/>
  <c r="G475" i="1" s="1"/>
  <c r="F474" i="1"/>
  <c r="G474" i="1" s="1"/>
  <c r="F473" i="1"/>
  <c r="G473" i="1" s="1"/>
  <c r="F472" i="1"/>
  <c r="G472" i="1" s="1"/>
  <c r="F471" i="1"/>
  <c r="G471" i="1" s="1"/>
  <c r="G447" i="1"/>
  <c r="G446" i="1"/>
  <c r="G445" i="1"/>
  <c r="G444" i="1"/>
  <c r="G443" i="1"/>
  <c r="G442" i="1"/>
  <c r="G441" i="1"/>
  <c r="F460" i="1"/>
  <c r="G460" i="1" s="1"/>
  <c r="F459" i="1"/>
  <c r="G459" i="1" s="1"/>
  <c r="F458" i="1"/>
  <c r="G458" i="1" s="1"/>
  <c r="F457" i="1"/>
  <c r="G457" i="1" s="1"/>
  <c r="F456" i="1"/>
  <c r="G456" i="1" s="1"/>
  <c r="F455" i="1"/>
  <c r="G455" i="1" s="1"/>
  <c r="F453" i="1"/>
  <c r="G453" i="1" s="1"/>
  <c r="F452" i="1"/>
  <c r="G452" i="1" s="1"/>
  <c r="F451" i="1"/>
  <c r="G451" i="1" s="1"/>
  <c r="F450" i="1"/>
  <c r="G450" i="1" s="1"/>
  <c r="F449" i="1"/>
  <c r="G449" i="1" s="1"/>
  <c r="F468" i="1"/>
  <c r="G468" i="1" s="1"/>
  <c r="F467" i="1"/>
  <c r="G467" i="1" s="1"/>
  <c r="F466" i="1"/>
  <c r="G466" i="1" s="1"/>
  <c r="F465" i="1"/>
  <c r="G465" i="1" s="1"/>
  <c r="F464" i="1"/>
  <c r="G464" i="1" s="1"/>
  <c r="F463" i="1"/>
  <c r="G463" i="1" s="1"/>
  <c r="F462" i="1"/>
  <c r="G462" i="1" s="1"/>
  <c r="F440" i="1"/>
  <c r="G440" i="1" s="1"/>
  <c r="F439" i="1"/>
  <c r="G439" i="1" s="1"/>
  <c r="F438" i="1"/>
  <c r="G438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F430" i="1"/>
  <c r="G430" i="1" s="1"/>
  <c r="F429" i="1"/>
  <c r="G429" i="1" s="1"/>
  <c r="F428" i="1"/>
  <c r="G428" i="1" s="1"/>
  <c r="F427" i="1"/>
  <c r="G427" i="1" s="1"/>
  <c r="F426" i="1"/>
  <c r="G426" i="1" s="1"/>
  <c r="F425" i="1"/>
  <c r="G425" i="1" s="1"/>
  <c r="F424" i="1"/>
  <c r="G424" i="1" s="1"/>
  <c r="F422" i="1"/>
  <c r="G422" i="1" s="1"/>
  <c r="F421" i="1"/>
  <c r="G421" i="1" s="1"/>
  <c r="F420" i="1"/>
  <c r="G420" i="1" s="1"/>
  <c r="F419" i="1"/>
  <c r="G419" i="1" s="1"/>
  <c r="F418" i="1"/>
  <c r="G418" i="1" s="1"/>
  <c r="F417" i="1"/>
  <c r="G417" i="1" s="1"/>
  <c r="F416" i="1"/>
  <c r="G416" i="1" s="1"/>
  <c r="F415" i="1"/>
  <c r="G415" i="1" s="1"/>
  <c r="F414" i="1"/>
  <c r="G414" i="1" s="1"/>
  <c r="F412" i="1"/>
  <c r="G412" i="1" s="1"/>
  <c r="F411" i="1"/>
  <c r="G411" i="1" s="1"/>
  <c r="F410" i="1"/>
  <c r="G410" i="1" s="1"/>
  <c r="F409" i="1"/>
  <c r="G409" i="1" s="1"/>
  <c r="F408" i="1"/>
  <c r="G408" i="1" s="1"/>
  <c r="F407" i="1"/>
  <c r="G407" i="1" s="1"/>
  <c r="F394" i="1"/>
  <c r="G394" i="1" s="1"/>
  <c r="F393" i="1"/>
  <c r="G393" i="1" s="1"/>
  <c r="F392" i="1"/>
  <c r="G392" i="1" s="1"/>
  <c r="F391" i="1"/>
  <c r="G391" i="1" s="1"/>
  <c r="F390" i="1"/>
  <c r="G390" i="1" s="1"/>
  <c r="F388" i="1"/>
  <c r="G388" i="1" s="1"/>
  <c r="F387" i="1"/>
  <c r="G387" i="1" s="1"/>
  <c r="F386" i="1"/>
  <c r="G386" i="1" s="1"/>
  <c r="F385" i="1"/>
  <c r="G385" i="1" s="1"/>
  <c r="F384" i="1"/>
  <c r="G384" i="1" s="1"/>
  <c r="F383" i="1"/>
  <c r="G383" i="1" s="1"/>
  <c r="F381" i="1"/>
  <c r="G381" i="1" s="1"/>
  <c r="F380" i="1"/>
  <c r="G380" i="1" s="1"/>
  <c r="F379" i="1"/>
  <c r="G379" i="1" s="1"/>
  <c r="F378" i="1"/>
  <c r="G378" i="1" s="1"/>
  <c r="F377" i="1"/>
  <c r="G377" i="1" s="1"/>
  <c r="F376" i="1"/>
  <c r="G376" i="1" s="1"/>
  <c r="F374" i="1"/>
  <c r="G374" i="1" s="1"/>
  <c r="F373" i="1"/>
  <c r="G373" i="1" s="1"/>
  <c r="F372" i="1"/>
  <c r="G372" i="1" s="1"/>
  <c r="F371" i="1"/>
  <c r="G371" i="1" s="1"/>
  <c r="F370" i="1"/>
  <c r="G370" i="1" s="1"/>
  <c r="F369" i="1"/>
  <c r="G369" i="1" s="1"/>
  <c r="F367" i="1"/>
  <c r="G367" i="1" s="1"/>
  <c r="F366" i="1"/>
  <c r="G366" i="1" s="1"/>
  <c r="F365" i="1"/>
  <c r="G365" i="1" s="1"/>
  <c r="F364" i="1"/>
  <c r="G364" i="1" s="1"/>
  <c r="F362" i="1"/>
  <c r="G362" i="1" s="1"/>
  <c r="F361" i="1"/>
  <c r="G361" i="1" s="1"/>
  <c r="F360" i="1"/>
  <c r="G360" i="1" s="1"/>
  <c r="F359" i="1"/>
  <c r="G359" i="1" s="1"/>
  <c r="F358" i="1"/>
  <c r="G358" i="1" s="1"/>
  <c r="F357" i="1"/>
  <c r="G357" i="1" s="1"/>
  <c r="F355" i="1"/>
  <c r="G355" i="1" s="1"/>
  <c r="F354" i="1"/>
  <c r="G354" i="1" s="1"/>
  <c r="F353" i="1"/>
  <c r="G353" i="1" s="1"/>
  <c r="F352" i="1"/>
  <c r="G352" i="1" s="1"/>
  <c r="F351" i="1"/>
  <c r="G351" i="1" s="1"/>
  <c r="F350" i="1"/>
  <c r="G350" i="1" s="1"/>
  <c r="F349" i="1"/>
  <c r="G349" i="1" s="1"/>
  <c r="F348" i="1"/>
  <c r="G348" i="1" s="1"/>
  <c r="F334" i="1"/>
  <c r="G334" i="1" s="1"/>
  <c r="F333" i="1"/>
  <c r="G333" i="1" s="1"/>
  <c r="F332" i="1"/>
  <c r="G332" i="1" s="1"/>
  <c r="F331" i="1"/>
  <c r="G331" i="1" s="1"/>
  <c r="F330" i="1"/>
  <c r="G330" i="1" s="1"/>
  <c r="F329" i="1"/>
  <c r="G329" i="1" s="1"/>
  <c r="F328" i="1"/>
  <c r="G328" i="1" s="1"/>
  <c r="F327" i="1"/>
  <c r="G327" i="1" s="1"/>
  <c r="F325" i="1"/>
  <c r="G325" i="1" s="1"/>
  <c r="F324" i="1"/>
  <c r="G324" i="1" s="1"/>
  <c r="F323" i="1"/>
  <c r="G323" i="1" s="1"/>
  <c r="F322" i="1"/>
  <c r="G322" i="1" s="1"/>
  <c r="F321" i="1"/>
  <c r="G321" i="1" s="1"/>
  <c r="F320" i="1"/>
  <c r="G320" i="1" s="1"/>
  <c r="F319" i="1"/>
  <c r="G319" i="1" s="1"/>
  <c r="F318" i="1"/>
  <c r="G318" i="1" s="1"/>
  <c r="F316" i="1"/>
  <c r="G316" i="1" s="1"/>
  <c r="F315" i="1"/>
  <c r="G315" i="1" s="1"/>
  <c r="F314" i="1"/>
  <c r="G314" i="1" s="1"/>
  <c r="F313" i="1"/>
  <c r="G313" i="1" s="1"/>
  <c r="F312" i="1"/>
  <c r="G312" i="1" s="1"/>
  <c r="F311" i="1"/>
  <c r="G311" i="1" s="1"/>
  <c r="F310" i="1"/>
  <c r="G310" i="1" s="1"/>
  <c r="F308" i="1"/>
  <c r="G308" i="1" s="1"/>
  <c r="F307" i="1"/>
  <c r="G307" i="1" s="1"/>
  <c r="F306" i="1"/>
  <c r="G306" i="1" s="1"/>
  <c r="F305" i="1"/>
  <c r="G305" i="1" s="1"/>
  <c r="F304" i="1"/>
  <c r="G304" i="1" s="1"/>
  <c r="G302" i="1"/>
  <c r="G301" i="1"/>
  <c r="G300" i="1"/>
  <c r="G299" i="1"/>
  <c r="G298" i="1"/>
  <c r="F286" i="1"/>
  <c r="G286" i="1" s="1"/>
  <c r="F285" i="1"/>
  <c r="G285" i="1" s="1"/>
  <c r="F284" i="1"/>
  <c r="G284" i="1" s="1"/>
  <c r="F283" i="1"/>
  <c r="G283" i="1" s="1"/>
  <c r="F282" i="1"/>
  <c r="G282" i="1" s="1"/>
  <c r="F294" i="1"/>
  <c r="G294" i="1" s="1"/>
  <c r="F293" i="1"/>
  <c r="G293" i="1" s="1"/>
  <c r="F292" i="1"/>
  <c r="G292" i="1" s="1"/>
  <c r="F291" i="1"/>
  <c r="G291" i="1" s="1"/>
  <c r="F290" i="1"/>
  <c r="G290" i="1" s="1"/>
  <c r="F279" i="1" l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1" i="1"/>
  <c r="G271" i="1" s="1"/>
  <c r="F270" i="1"/>
  <c r="G270" i="1" s="1"/>
  <c r="F269" i="1"/>
  <c r="G269" i="1" s="1"/>
  <c r="F268" i="1"/>
  <c r="G268" i="1" s="1"/>
  <c r="F267" i="1"/>
  <c r="G267" i="1" s="1"/>
  <c r="F266" i="1"/>
  <c r="G266" i="1" s="1"/>
  <c r="F265" i="1"/>
  <c r="G265" i="1" s="1"/>
  <c r="F263" i="1"/>
  <c r="G263" i="1" s="1"/>
  <c r="F262" i="1"/>
  <c r="G262" i="1" s="1"/>
  <c r="F261" i="1"/>
  <c r="G261" i="1" s="1"/>
  <c r="F260" i="1"/>
  <c r="G260" i="1" s="1"/>
  <c r="F259" i="1"/>
  <c r="G259" i="1" s="1"/>
  <c r="F258" i="1"/>
  <c r="G258" i="1" s="1"/>
  <c r="F257" i="1"/>
  <c r="G257" i="1" s="1"/>
  <c r="F255" i="1"/>
  <c r="G255" i="1" s="1"/>
  <c r="F254" i="1"/>
  <c r="G254" i="1" s="1"/>
  <c r="F253" i="1"/>
  <c r="G253" i="1" s="1"/>
  <c r="F252" i="1"/>
  <c r="G252" i="1" s="1"/>
  <c r="F249" i="1"/>
  <c r="G249" i="1" s="1"/>
  <c r="F251" i="1"/>
  <c r="G251" i="1" s="1"/>
  <c r="F250" i="1"/>
  <c r="G250" i="1" s="1"/>
  <c r="F246" i="1"/>
  <c r="G246" i="1" s="1"/>
  <c r="F245" i="1"/>
  <c r="G245" i="1" s="1"/>
  <c r="F244" i="1"/>
  <c r="G244" i="1" s="1"/>
  <c r="F243" i="1"/>
  <c r="G243" i="1" s="1"/>
  <c r="F242" i="1"/>
  <c r="G242" i="1" s="1"/>
  <c r="F241" i="1"/>
  <c r="G241" i="1" s="1"/>
  <c r="F240" i="1"/>
  <c r="G240" i="1" s="1"/>
  <c r="F236" i="1"/>
  <c r="G236" i="1" s="1"/>
  <c r="F237" i="1"/>
  <c r="G237" i="1" s="1"/>
  <c r="F235" i="1"/>
  <c r="G235" i="1" s="1"/>
  <c r="F234" i="1"/>
  <c r="G234" i="1" s="1"/>
  <c r="F233" i="1"/>
  <c r="G233" i="1" s="1"/>
  <c r="F232" i="1"/>
  <c r="G232" i="1" s="1"/>
  <c r="F231" i="1"/>
  <c r="G231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1" i="1"/>
  <c r="G221" i="1" s="1"/>
  <c r="F220" i="1"/>
  <c r="G220" i="1" s="1"/>
  <c r="F219" i="1"/>
  <c r="G219" i="1" s="1"/>
  <c r="F151" i="1"/>
  <c r="G151" i="1" s="1"/>
  <c r="F150" i="1"/>
  <c r="G150" i="1" s="1"/>
  <c r="F149" i="1"/>
  <c r="G149" i="1" s="1"/>
  <c r="F218" i="1"/>
  <c r="G218" i="1" s="1"/>
  <c r="F217" i="1"/>
  <c r="G217" i="1" s="1"/>
  <c r="F216" i="1"/>
  <c r="G216" i="1" s="1"/>
  <c r="F215" i="1"/>
  <c r="G215" i="1" s="1"/>
  <c r="F214" i="1"/>
  <c r="G214" i="1" s="1"/>
  <c r="F213" i="1"/>
  <c r="G213" i="1" s="1"/>
  <c r="F212" i="1"/>
  <c r="G212" i="1" s="1"/>
  <c r="F211" i="1"/>
  <c r="G211" i="1" s="1"/>
  <c r="F209" i="1"/>
  <c r="G209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1" i="1"/>
  <c r="G201" i="1" s="1"/>
  <c r="F200" i="1"/>
  <c r="G200" i="1" s="1"/>
  <c r="F197" i="1"/>
  <c r="G197" i="1" s="1"/>
  <c r="F199" i="1"/>
  <c r="G199" i="1" s="1"/>
  <c r="F198" i="1"/>
  <c r="G198" i="1" s="1"/>
  <c r="F196" i="1"/>
  <c r="G196" i="1" s="1"/>
  <c r="F195" i="1"/>
  <c r="G195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5" i="1"/>
  <c r="G175" i="1" s="1"/>
  <c r="F174" i="1"/>
  <c r="G174" i="1" s="1"/>
  <c r="F173" i="1"/>
  <c r="G173" i="1" s="1"/>
  <c r="F172" i="1"/>
  <c r="G172" i="1" s="1"/>
  <c r="F171" i="1"/>
  <c r="G171" i="1" s="1"/>
  <c r="F170" i="1"/>
  <c r="G170" i="1" s="1"/>
  <c r="F169" i="1"/>
  <c r="G169" i="1" s="1"/>
  <c r="F168" i="1"/>
  <c r="G168" i="1" s="1"/>
  <c r="F166" i="1"/>
  <c r="G166" i="1" s="1"/>
  <c r="F165" i="1"/>
  <c r="G165" i="1" s="1"/>
  <c r="F164" i="1"/>
  <c r="G164" i="1" s="1"/>
  <c r="F163" i="1"/>
  <c r="G163" i="1" s="1"/>
  <c r="F162" i="1"/>
  <c r="G162" i="1" s="1"/>
  <c r="F161" i="1"/>
  <c r="G161" i="1" s="1"/>
  <c r="F160" i="1"/>
  <c r="G160" i="1" s="1"/>
  <c r="F159" i="1"/>
  <c r="G159" i="1" s="1"/>
  <c r="F157" i="1"/>
  <c r="G157" i="1" s="1"/>
  <c r="F156" i="1"/>
  <c r="G156" i="1" s="1"/>
  <c r="F155" i="1"/>
  <c r="G155" i="1" s="1"/>
  <c r="F153" i="1"/>
  <c r="G153" i="1" s="1"/>
  <c r="F154" i="1"/>
  <c r="G154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33" i="1"/>
  <c r="G133" i="1" s="1"/>
  <c r="F132" i="1"/>
  <c r="G132" i="1" s="1"/>
  <c r="F131" i="1"/>
  <c r="G131" i="1" s="1"/>
  <c r="F130" i="1"/>
  <c r="G130" i="1" s="1"/>
  <c r="F129" i="1"/>
  <c r="G12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</calcChain>
</file>

<file path=xl/sharedStrings.xml><?xml version="1.0" encoding="utf-8"?>
<sst xmlns="http://schemas.openxmlformats.org/spreadsheetml/2006/main" count="14" uniqueCount="14">
  <si>
    <t>aquarium</t>
  </si>
  <si>
    <t>salinity</t>
  </si>
  <si>
    <t>nutrient</t>
  </si>
  <si>
    <t>time</t>
  </si>
  <si>
    <t>time_incubation</t>
  </si>
  <si>
    <t>saturation_percentage</t>
  </si>
  <si>
    <t>saturation_concentration</t>
  </si>
  <si>
    <t>number_individuals</t>
  </si>
  <si>
    <t>temperature</t>
  </si>
  <si>
    <t>tissueweight_total</t>
  </si>
  <si>
    <t>time_incubation_h</t>
  </si>
  <si>
    <t>concentration_o2</t>
  </si>
  <si>
    <t>volume_chamber_ml</t>
  </si>
  <si>
    <t>water bath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</si>
</sst>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0" fontId="0" fillId="0" borderId="0" xfId="0" applyNumberFormat="1"/>
    <xf numFmtId="46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6EFF3-33CF-C74A-9DD4-17929CCC33F7}">
  <dimension ref="A1:N862"/>
  <sheetViews>
    <sheetView tabSelected="1" zoomScale="114" zoomScaleNormal="130" workbookViewId="0">
      <selection activeCell="D15" sqref="D15"/>
    </sheetView>
  </sheetViews>
  <sheetFormatPr baseColWidth="10" defaultRowHeight="16" x14ac:dyDescent="0.2"/>
  <cols>
    <col min="3" max="4" width="10.83203125" customWidth="1"/>
    <col min="5" max="5" width="15.5" customWidth="1"/>
    <col min="6" max="6" width="20.33203125" customWidth="1"/>
    <col min="7" max="7" width="15" customWidth="1"/>
    <col min="8" max="8" width="15.5" customWidth="1"/>
    <col min="9" max="9" width="12.83203125" customWidth="1"/>
    <col min="10" max="11" width="20.5" customWidth="1"/>
    <col min="12" max="12" width="17" customWidth="1"/>
    <col min="13" max="13" width="19.1640625" customWidth="1"/>
    <col min="14" max="14" width="16.33203125" customWidth="1"/>
  </cols>
  <sheetData>
    <row r="1" spans="1:14" x14ac:dyDescent="0.2">
      <c r="A1" t="s">
        <v>0</v>
      </c>
      <c r="B1" t="s">
        <v>13</v>
      </c>
      <c r="C1" t="s">
        <v>2</v>
      </c>
      <c r="D1" t="s">
        <v>1</v>
      </c>
      <c r="E1" t="s">
        <v>3</v>
      </c>
      <c r="F1" t="s">
        <v>4</v>
      </c>
      <c r="G1" t="s">
        <v>10</v>
      </c>
      <c r="H1" t="s">
        <v>5</v>
      </c>
      <c r="I1" t="s">
        <v>8</v>
      </c>
      <c r="J1" t="s">
        <v>6</v>
      </c>
      <c r="K1" t="s">
        <v>11</v>
      </c>
      <c r="L1" t="s">
        <v>12</v>
      </c>
      <c r="M1" t="s">
        <v>7</v>
      </c>
      <c r="N1" t="s">
        <v>9</v>
      </c>
    </row>
    <row r="2" spans="1:14" x14ac:dyDescent="0.2">
      <c r="A2">
        <v>6</v>
      </c>
      <c r="B2">
        <v>1</v>
      </c>
      <c r="C2">
        <v>0</v>
      </c>
      <c r="D2">
        <v>1</v>
      </c>
      <c r="E2" s="1">
        <v>0.61249999999999993</v>
      </c>
      <c r="F2" s="1">
        <v>0</v>
      </c>
      <c r="G2" s="4">
        <f>F2*24</f>
        <v>0</v>
      </c>
      <c r="H2">
        <v>99.3</v>
      </c>
      <c r="I2">
        <v>8.5</v>
      </c>
      <c r="J2">
        <v>365.1481</v>
      </c>
      <c r="K2">
        <f>(H2/100)*J2</f>
        <v>362.59206330000001</v>
      </c>
      <c r="L2">
        <v>6.3215899999999996</v>
      </c>
      <c r="M2">
        <v>3</v>
      </c>
      <c r="N2" s="3">
        <f t="shared" ref="N2:N13" si="0">0.0209+0.0148+0.0043</f>
        <v>3.9999999999999994E-2</v>
      </c>
    </row>
    <row r="3" spans="1:14" x14ac:dyDescent="0.2">
      <c r="A3">
        <v>6</v>
      </c>
      <c r="B3">
        <v>1</v>
      </c>
      <c r="C3">
        <v>0</v>
      </c>
      <c r="D3">
        <v>1</v>
      </c>
      <c r="E3" s="1">
        <v>0.62847222222222221</v>
      </c>
      <c r="F3" s="1">
        <f>E3-E2</f>
        <v>1.5972222222222276E-2</v>
      </c>
      <c r="G3" s="4">
        <f>F3*24</f>
        <v>0.38333333333333464</v>
      </c>
      <c r="H3">
        <v>95.8</v>
      </c>
      <c r="I3">
        <v>8.5</v>
      </c>
      <c r="J3">
        <v>365.1481</v>
      </c>
      <c r="K3">
        <f t="shared" ref="K3:K66" si="1">(H3/100)*J3</f>
        <v>349.81187979999999</v>
      </c>
      <c r="L3">
        <v>6.3215899999999996</v>
      </c>
      <c r="M3">
        <v>3</v>
      </c>
      <c r="N3" s="3">
        <f t="shared" si="0"/>
        <v>3.9999999999999994E-2</v>
      </c>
    </row>
    <row r="4" spans="1:14" x14ac:dyDescent="0.2">
      <c r="A4">
        <v>6</v>
      </c>
      <c r="B4">
        <v>1</v>
      </c>
      <c r="C4">
        <v>0</v>
      </c>
      <c r="D4">
        <v>1</v>
      </c>
      <c r="E4" s="1">
        <v>0.64583333333333337</v>
      </c>
      <c r="F4" s="1">
        <f>E4-E2</f>
        <v>3.3333333333333437E-2</v>
      </c>
      <c r="G4" s="4">
        <f t="shared" ref="G4:G67" si="2">F4*24</f>
        <v>0.80000000000000249</v>
      </c>
      <c r="H4">
        <v>95.02</v>
      </c>
      <c r="I4">
        <v>8.5</v>
      </c>
      <c r="J4">
        <v>365.1481</v>
      </c>
      <c r="K4">
        <f t="shared" si="1"/>
        <v>346.96372461999999</v>
      </c>
      <c r="L4">
        <v>6.3215899999999996</v>
      </c>
      <c r="M4">
        <v>3</v>
      </c>
      <c r="N4" s="3">
        <f t="shared" si="0"/>
        <v>3.9999999999999994E-2</v>
      </c>
    </row>
    <row r="5" spans="1:14" x14ac:dyDescent="0.2">
      <c r="A5">
        <v>6</v>
      </c>
      <c r="B5">
        <v>1</v>
      </c>
      <c r="C5">
        <v>0</v>
      </c>
      <c r="D5">
        <v>1</v>
      </c>
      <c r="E5" s="1">
        <v>0.68541666666666667</v>
      </c>
      <c r="F5" s="1">
        <f>E5-E2</f>
        <v>7.2916666666666741E-2</v>
      </c>
      <c r="G5" s="4">
        <f t="shared" si="2"/>
        <v>1.7500000000000018</v>
      </c>
      <c r="H5">
        <v>93.22</v>
      </c>
      <c r="I5">
        <v>8.5</v>
      </c>
      <c r="J5">
        <v>365.1481</v>
      </c>
      <c r="K5">
        <f t="shared" si="1"/>
        <v>340.39105882000001</v>
      </c>
      <c r="L5">
        <v>6.3215899999999996</v>
      </c>
      <c r="M5">
        <v>3</v>
      </c>
      <c r="N5" s="3">
        <f t="shared" si="0"/>
        <v>3.9999999999999994E-2</v>
      </c>
    </row>
    <row r="6" spans="1:14" x14ac:dyDescent="0.2">
      <c r="A6">
        <v>6</v>
      </c>
      <c r="B6">
        <v>1</v>
      </c>
      <c r="C6">
        <v>0</v>
      </c>
      <c r="D6">
        <v>1</v>
      </c>
      <c r="E6" s="1">
        <v>0.71111111111111114</v>
      </c>
      <c r="F6" s="1">
        <f>E6-E2</f>
        <v>9.8611111111111205E-2</v>
      </c>
      <c r="G6" s="4">
        <f t="shared" si="2"/>
        <v>2.3666666666666689</v>
      </c>
      <c r="H6">
        <v>91.5</v>
      </c>
      <c r="I6">
        <v>8.5</v>
      </c>
      <c r="J6">
        <v>365.1481</v>
      </c>
      <c r="K6">
        <f t="shared" si="1"/>
        <v>334.11051150000003</v>
      </c>
      <c r="L6">
        <v>6.3215899999999996</v>
      </c>
      <c r="M6">
        <v>3</v>
      </c>
      <c r="N6" s="3">
        <f t="shared" si="0"/>
        <v>3.9999999999999994E-2</v>
      </c>
    </row>
    <row r="7" spans="1:14" x14ac:dyDescent="0.2">
      <c r="A7">
        <v>6</v>
      </c>
      <c r="B7">
        <v>1</v>
      </c>
      <c r="C7">
        <v>0</v>
      </c>
      <c r="D7">
        <v>1</v>
      </c>
      <c r="E7" s="1">
        <v>0.74652777777777779</v>
      </c>
      <c r="F7" s="1">
        <f>E7-E2</f>
        <v>0.13402777777777786</v>
      </c>
      <c r="G7" s="4">
        <f t="shared" si="2"/>
        <v>3.2166666666666686</v>
      </c>
      <c r="H7">
        <v>91.67</v>
      </c>
      <c r="I7">
        <v>8.5</v>
      </c>
      <c r="J7">
        <v>365.1481</v>
      </c>
      <c r="K7">
        <f t="shared" si="1"/>
        <v>334.73126327</v>
      </c>
      <c r="L7">
        <v>6.3215899999999996</v>
      </c>
      <c r="M7">
        <v>3</v>
      </c>
      <c r="N7" s="3">
        <f t="shared" si="0"/>
        <v>3.9999999999999994E-2</v>
      </c>
    </row>
    <row r="8" spans="1:14" x14ac:dyDescent="0.2">
      <c r="A8">
        <v>6</v>
      </c>
      <c r="B8">
        <v>1</v>
      </c>
      <c r="C8">
        <v>0</v>
      </c>
      <c r="D8">
        <v>1</v>
      </c>
      <c r="E8" s="1">
        <v>0.78194444444444444</v>
      </c>
      <c r="F8" s="1">
        <f>E8-E2</f>
        <v>0.16944444444444451</v>
      </c>
      <c r="G8" s="4">
        <f t="shared" si="2"/>
        <v>4.0666666666666682</v>
      </c>
      <c r="H8">
        <v>89.26</v>
      </c>
      <c r="I8">
        <v>8.5</v>
      </c>
      <c r="J8">
        <v>365.1481</v>
      </c>
      <c r="K8">
        <f t="shared" si="1"/>
        <v>325.93119406</v>
      </c>
      <c r="L8">
        <v>6.3215899999999996</v>
      </c>
      <c r="M8">
        <v>3</v>
      </c>
      <c r="N8" s="3">
        <f t="shared" si="0"/>
        <v>3.9999999999999994E-2</v>
      </c>
    </row>
    <row r="9" spans="1:14" x14ac:dyDescent="0.2">
      <c r="A9">
        <v>6</v>
      </c>
      <c r="B9">
        <v>1</v>
      </c>
      <c r="C9">
        <v>0</v>
      </c>
      <c r="D9">
        <v>1</v>
      </c>
      <c r="E9" s="1">
        <v>0.81666666666666676</v>
      </c>
      <c r="F9" s="1">
        <f>E9-E2</f>
        <v>0.20416666666666683</v>
      </c>
      <c r="G9" s="4">
        <f t="shared" si="2"/>
        <v>4.9000000000000039</v>
      </c>
      <c r="H9">
        <v>88.83</v>
      </c>
      <c r="I9">
        <v>8.5</v>
      </c>
      <c r="J9">
        <v>365.1481</v>
      </c>
      <c r="K9">
        <f t="shared" si="1"/>
        <v>324.36105722999997</v>
      </c>
      <c r="L9">
        <v>6.3215899999999996</v>
      </c>
      <c r="M9">
        <v>3</v>
      </c>
      <c r="N9" s="3">
        <f t="shared" si="0"/>
        <v>3.9999999999999994E-2</v>
      </c>
    </row>
    <row r="10" spans="1:14" x14ac:dyDescent="0.2">
      <c r="A10">
        <v>6</v>
      </c>
      <c r="B10">
        <v>1</v>
      </c>
      <c r="C10">
        <v>0</v>
      </c>
      <c r="D10">
        <v>1</v>
      </c>
      <c r="E10" s="1">
        <v>0.84166666666666667</v>
      </c>
      <c r="F10" s="1">
        <f>E10-E2</f>
        <v>0.22916666666666674</v>
      </c>
      <c r="G10" s="4">
        <f t="shared" si="2"/>
        <v>5.5000000000000018</v>
      </c>
      <c r="H10">
        <v>87.43</v>
      </c>
      <c r="I10">
        <v>8.5</v>
      </c>
      <c r="J10">
        <v>365.1481</v>
      </c>
      <c r="K10">
        <f t="shared" si="1"/>
        <v>319.24898383000004</v>
      </c>
      <c r="L10">
        <v>6.3215899999999996</v>
      </c>
      <c r="M10">
        <v>3</v>
      </c>
      <c r="N10" s="3">
        <f t="shared" si="0"/>
        <v>3.9999999999999994E-2</v>
      </c>
    </row>
    <row r="11" spans="1:14" x14ac:dyDescent="0.2">
      <c r="A11">
        <v>6</v>
      </c>
      <c r="B11">
        <v>1</v>
      </c>
      <c r="C11">
        <v>0</v>
      </c>
      <c r="D11">
        <v>1</v>
      </c>
      <c r="E11" s="1">
        <v>0.87569444444444444</v>
      </c>
      <c r="F11" s="1">
        <f>E11-E2</f>
        <v>0.26319444444444451</v>
      </c>
      <c r="G11" s="4">
        <f t="shared" si="2"/>
        <v>6.3166666666666682</v>
      </c>
      <c r="H11">
        <v>87.11</v>
      </c>
      <c r="I11">
        <v>8.5</v>
      </c>
      <c r="J11">
        <v>365.1481</v>
      </c>
      <c r="K11">
        <f t="shared" si="1"/>
        <v>318.08050990999999</v>
      </c>
      <c r="L11">
        <v>6.3215899999999996</v>
      </c>
      <c r="M11">
        <v>3</v>
      </c>
      <c r="N11" s="3">
        <f t="shared" si="0"/>
        <v>3.9999999999999994E-2</v>
      </c>
    </row>
    <row r="12" spans="1:14" x14ac:dyDescent="0.2">
      <c r="A12">
        <v>6</v>
      </c>
      <c r="B12">
        <v>1</v>
      </c>
      <c r="C12">
        <v>0</v>
      </c>
      <c r="D12">
        <v>1</v>
      </c>
      <c r="E12" s="1">
        <v>0.90625</v>
      </c>
      <c r="F12" s="1">
        <f>E12-E2</f>
        <v>0.29375000000000007</v>
      </c>
      <c r="G12" s="4">
        <f t="shared" si="2"/>
        <v>7.0500000000000016</v>
      </c>
      <c r="H12">
        <v>84.52</v>
      </c>
      <c r="I12">
        <v>8.5</v>
      </c>
      <c r="J12">
        <v>365.1481</v>
      </c>
      <c r="K12">
        <f t="shared" si="1"/>
        <v>308.62317411999999</v>
      </c>
      <c r="L12">
        <v>6.3215899999999996</v>
      </c>
      <c r="M12">
        <v>3</v>
      </c>
      <c r="N12" s="3">
        <f t="shared" si="0"/>
        <v>3.9999999999999994E-2</v>
      </c>
    </row>
    <row r="13" spans="1:14" x14ac:dyDescent="0.2">
      <c r="A13">
        <v>6</v>
      </c>
      <c r="B13">
        <v>1</v>
      </c>
      <c r="C13">
        <v>0</v>
      </c>
      <c r="D13">
        <v>1</v>
      </c>
      <c r="E13" s="1">
        <v>0.93680555555555556</v>
      </c>
      <c r="F13" s="1">
        <f>E13-E2</f>
        <v>0.32430555555555562</v>
      </c>
      <c r="G13" s="4">
        <f t="shared" si="2"/>
        <v>7.783333333333335</v>
      </c>
      <c r="H13">
        <v>83.74</v>
      </c>
      <c r="I13">
        <v>8.5</v>
      </c>
      <c r="J13">
        <v>365.1481</v>
      </c>
      <c r="K13">
        <f t="shared" si="1"/>
        <v>305.77501894</v>
      </c>
      <c r="L13">
        <v>6.3215899999999996</v>
      </c>
      <c r="M13">
        <v>3</v>
      </c>
      <c r="N13" s="3">
        <f t="shared" si="0"/>
        <v>3.9999999999999994E-2</v>
      </c>
    </row>
    <row r="14" spans="1:14" x14ac:dyDescent="0.2">
      <c r="A14">
        <v>7</v>
      </c>
      <c r="B14">
        <v>4</v>
      </c>
      <c r="C14">
        <v>0</v>
      </c>
      <c r="D14">
        <v>1</v>
      </c>
      <c r="E14" s="1">
        <v>0.68611111111111101</v>
      </c>
      <c r="F14" s="1">
        <v>0</v>
      </c>
      <c r="G14" s="4">
        <f t="shared" si="2"/>
        <v>0</v>
      </c>
      <c r="H14">
        <v>102.2</v>
      </c>
      <c r="I14">
        <v>8.5</v>
      </c>
      <c r="J14">
        <v>365.1481</v>
      </c>
      <c r="K14">
        <f t="shared" si="1"/>
        <v>373.18135820000003</v>
      </c>
      <c r="L14">
        <v>6.3215899999999996</v>
      </c>
      <c r="M14">
        <v>3</v>
      </c>
      <c r="N14" s="3">
        <f t="shared" ref="N14:N22" si="3">0.016+0.0119+0.0141</f>
        <v>4.2000000000000003E-2</v>
      </c>
    </row>
    <row r="15" spans="1:14" x14ac:dyDescent="0.2">
      <c r="A15">
        <v>7</v>
      </c>
      <c r="B15">
        <v>4</v>
      </c>
      <c r="C15">
        <v>0</v>
      </c>
      <c r="D15">
        <v>1</v>
      </c>
      <c r="E15" s="1">
        <v>0.71388888888888891</v>
      </c>
      <c r="F15" s="1">
        <f>E15-E14</f>
        <v>2.7777777777777901E-2</v>
      </c>
      <c r="G15" s="4">
        <f t="shared" si="2"/>
        <v>0.66666666666666963</v>
      </c>
      <c r="H15">
        <v>99.38</v>
      </c>
      <c r="I15">
        <v>8.5</v>
      </c>
      <c r="J15">
        <v>365.1481</v>
      </c>
      <c r="K15">
        <f t="shared" si="1"/>
        <v>362.88418177999995</v>
      </c>
      <c r="L15">
        <v>6.3215899999999996</v>
      </c>
      <c r="M15">
        <v>3</v>
      </c>
      <c r="N15" s="3">
        <f t="shared" si="3"/>
        <v>4.2000000000000003E-2</v>
      </c>
    </row>
    <row r="16" spans="1:14" x14ac:dyDescent="0.2">
      <c r="A16">
        <v>7</v>
      </c>
      <c r="B16">
        <v>4</v>
      </c>
      <c r="C16">
        <v>0</v>
      </c>
      <c r="D16">
        <v>1</v>
      </c>
      <c r="E16" s="1">
        <v>0.74930555555555556</v>
      </c>
      <c r="F16" s="1">
        <f>E16-E14</f>
        <v>6.3194444444444553E-2</v>
      </c>
      <c r="G16" s="4">
        <f t="shared" si="2"/>
        <v>1.5166666666666693</v>
      </c>
      <c r="H16">
        <v>99.9</v>
      </c>
      <c r="I16">
        <v>8.5</v>
      </c>
      <c r="J16">
        <v>365.1481</v>
      </c>
      <c r="K16">
        <f t="shared" si="1"/>
        <v>364.78295190000006</v>
      </c>
      <c r="L16">
        <v>6.3215899999999996</v>
      </c>
      <c r="M16">
        <v>3</v>
      </c>
      <c r="N16" s="3">
        <f t="shared" si="3"/>
        <v>4.2000000000000003E-2</v>
      </c>
    </row>
    <row r="17" spans="1:14" x14ac:dyDescent="0.2">
      <c r="A17">
        <v>7</v>
      </c>
      <c r="B17">
        <v>4</v>
      </c>
      <c r="C17">
        <v>0</v>
      </c>
      <c r="D17">
        <v>1</v>
      </c>
      <c r="E17" s="1">
        <v>0.78333333333333333</v>
      </c>
      <c r="F17" s="1">
        <f>E17-E14</f>
        <v>9.7222222222222321E-2</v>
      </c>
      <c r="G17" s="4">
        <f t="shared" si="2"/>
        <v>2.3333333333333357</v>
      </c>
      <c r="H17">
        <v>98.27</v>
      </c>
      <c r="I17">
        <v>8.5</v>
      </c>
      <c r="J17">
        <v>365.1481</v>
      </c>
      <c r="K17">
        <f t="shared" si="1"/>
        <v>358.83103786999999</v>
      </c>
      <c r="L17">
        <v>6.3215899999999996</v>
      </c>
      <c r="M17">
        <v>3</v>
      </c>
      <c r="N17" s="3">
        <f t="shared" si="3"/>
        <v>4.2000000000000003E-2</v>
      </c>
    </row>
    <row r="18" spans="1:14" x14ac:dyDescent="0.2">
      <c r="A18">
        <v>7</v>
      </c>
      <c r="B18">
        <v>4</v>
      </c>
      <c r="C18">
        <v>0</v>
      </c>
      <c r="D18">
        <v>1</v>
      </c>
      <c r="E18" s="1">
        <v>0.81805555555555554</v>
      </c>
      <c r="F18" s="1">
        <f>E18-E14</f>
        <v>0.13194444444444453</v>
      </c>
      <c r="G18" s="4">
        <f t="shared" si="2"/>
        <v>3.1666666666666687</v>
      </c>
      <c r="H18">
        <v>96.9</v>
      </c>
      <c r="I18">
        <v>8.5</v>
      </c>
      <c r="J18">
        <v>365.1481</v>
      </c>
      <c r="K18">
        <f t="shared" si="1"/>
        <v>353.82850890000003</v>
      </c>
      <c r="L18">
        <v>6.3215899999999996</v>
      </c>
      <c r="M18">
        <v>3</v>
      </c>
      <c r="N18" s="3">
        <f t="shared" si="3"/>
        <v>4.2000000000000003E-2</v>
      </c>
    </row>
    <row r="19" spans="1:14" x14ac:dyDescent="0.2">
      <c r="A19">
        <v>7</v>
      </c>
      <c r="B19">
        <v>4</v>
      </c>
      <c r="C19">
        <v>0</v>
      </c>
      <c r="D19">
        <v>1</v>
      </c>
      <c r="E19" s="1">
        <v>0.84166666666666667</v>
      </c>
      <c r="F19" s="1">
        <f>E19-E14</f>
        <v>0.15555555555555567</v>
      </c>
      <c r="G19" s="4">
        <f t="shared" si="2"/>
        <v>3.7333333333333361</v>
      </c>
      <c r="H19">
        <v>96.66</v>
      </c>
      <c r="I19">
        <v>8.5</v>
      </c>
      <c r="J19">
        <v>365.1481</v>
      </c>
      <c r="K19">
        <f t="shared" si="1"/>
        <v>352.95215345999998</v>
      </c>
      <c r="L19">
        <v>6.3215899999999996</v>
      </c>
      <c r="M19">
        <v>3</v>
      </c>
      <c r="N19" s="3">
        <f t="shared" si="3"/>
        <v>4.2000000000000003E-2</v>
      </c>
    </row>
    <row r="20" spans="1:14" x14ac:dyDescent="0.2">
      <c r="A20">
        <v>7</v>
      </c>
      <c r="B20">
        <v>4</v>
      </c>
      <c r="C20">
        <v>0</v>
      </c>
      <c r="D20">
        <v>1</v>
      </c>
      <c r="E20" s="1">
        <v>0.87638888888888899</v>
      </c>
      <c r="F20" s="1">
        <f>E20-E14</f>
        <v>0.19027777777777799</v>
      </c>
      <c r="G20" s="4">
        <f t="shared" si="2"/>
        <v>4.5666666666666718</v>
      </c>
      <c r="H20">
        <v>95.98</v>
      </c>
      <c r="I20">
        <v>8.5</v>
      </c>
      <c r="J20">
        <v>365.1481</v>
      </c>
      <c r="K20">
        <f t="shared" si="1"/>
        <v>350.46914637999998</v>
      </c>
      <c r="L20">
        <v>6.3215899999999996</v>
      </c>
      <c r="M20">
        <v>3</v>
      </c>
      <c r="N20" s="3">
        <f t="shared" si="3"/>
        <v>4.2000000000000003E-2</v>
      </c>
    </row>
    <row r="21" spans="1:14" x14ac:dyDescent="0.2">
      <c r="A21">
        <v>7</v>
      </c>
      <c r="B21">
        <v>4</v>
      </c>
      <c r="C21">
        <v>0</v>
      </c>
      <c r="D21">
        <v>1</v>
      </c>
      <c r="E21" s="1">
        <v>0.90694444444444444</v>
      </c>
      <c r="F21" s="1">
        <f>E21-E14</f>
        <v>0.22083333333333344</v>
      </c>
      <c r="G21" s="4">
        <f t="shared" si="2"/>
        <v>5.3000000000000025</v>
      </c>
      <c r="H21">
        <v>95</v>
      </c>
      <c r="I21">
        <v>8.5</v>
      </c>
      <c r="J21">
        <v>365.1481</v>
      </c>
      <c r="K21">
        <f t="shared" si="1"/>
        <v>346.89069499999999</v>
      </c>
      <c r="L21">
        <v>6.3215899999999996</v>
      </c>
      <c r="M21">
        <v>3</v>
      </c>
      <c r="N21" s="3">
        <f t="shared" si="3"/>
        <v>4.2000000000000003E-2</v>
      </c>
    </row>
    <row r="22" spans="1:14" x14ac:dyDescent="0.2">
      <c r="A22">
        <v>7</v>
      </c>
      <c r="B22">
        <v>4</v>
      </c>
      <c r="C22">
        <v>0</v>
      </c>
      <c r="D22">
        <v>1</v>
      </c>
      <c r="E22" s="1">
        <v>0.9375</v>
      </c>
      <c r="F22" s="1">
        <f>E22-E14</f>
        <v>0.25138888888888899</v>
      </c>
      <c r="G22" s="4">
        <f t="shared" si="2"/>
        <v>6.0333333333333359</v>
      </c>
      <c r="H22">
        <v>94.67</v>
      </c>
      <c r="I22">
        <v>8.5</v>
      </c>
      <c r="J22">
        <v>365.1481</v>
      </c>
      <c r="K22">
        <f t="shared" si="1"/>
        <v>345.68570626999997</v>
      </c>
      <c r="L22">
        <v>6.3215899999999996</v>
      </c>
      <c r="M22">
        <v>3</v>
      </c>
      <c r="N22" s="3">
        <f t="shared" si="3"/>
        <v>4.2000000000000003E-2</v>
      </c>
    </row>
    <row r="23" spans="1:14" x14ac:dyDescent="0.2">
      <c r="A23">
        <v>8</v>
      </c>
      <c r="B23">
        <v>5</v>
      </c>
      <c r="C23">
        <v>0</v>
      </c>
      <c r="D23">
        <v>1</v>
      </c>
      <c r="E23" s="1">
        <v>0.62083333333333335</v>
      </c>
      <c r="F23" s="1">
        <v>0</v>
      </c>
      <c r="G23" s="4">
        <f t="shared" si="2"/>
        <v>0</v>
      </c>
      <c r="H23">
        <v>99.73</v>
      </c>
      <c r="I23">
        <v>8.5</v>
      </c>
      <c r="J23">
        <v>365.1481</v>
      </c>
      <c r="K23">
        <f t="shared" si="1"/>
        <v>364.16220013000003</v>
      </c>
      <c r="L23">
        <v>6.3215899999999996</v>
      </c>
      <c r="M23">
        <v>3</v>
      </c>
      <c r="N23" s="3">
        <f t="shared" ref="N23:N34" si="4">0.0126+0.0082+0.0114</f>
        <v>3.2199999999999999E-2</v>
      </c>
    </row>
    <row r="24" spans="1:14" x14ac:dyDescent="0.2">
      <c r="A24">
        <v>8</v>
      </c>
      <c r="B24">
        <v>5</v>
      </c>
      <c r="C24">
        <v>0</v>
      </c>
      <c r="D24">
        <v>1</v>
      </c>
      <c r="E24" s="1">
        <v>0.63055555555555554</v>
      </c>
      <c r="F24" s="1">
        <f>E24-E23</f>
        <v>9.7222222222221877E-3</v>
      </c>
      <c r="G24" s="4">
        <f t="shared" si="2"/>
        <v>0.2333333333333325</v>
      </c>
      <c r="H24">
        <v>93.36</v>
      </c>
      <c r="I24">
        <v>8.5</v>
      </c>
      <c r="J24">
        <v>365.1481</v>
      </c>
      <c r="K24">
        <f t="shared" si="1"/>
        <v>340.90226616000001</v>
      </c>
      <c r="L24">
        <v>6.3215899999999996</v>
      </c>
      <c r="M24">
        <v>3</v>
      </c>
      <c r="N24" s="3">
        <f t="shared" si="4"/>
        <v>3.2199999999999999E-2</v>
      </c>
    </row>
    <row r="25" spans="1:14" x14ac:dyDescent="0.2">
      <c r="A25">
        <v>8</v>
      </c>
      <c r="B25">
        <v>5</v>
      </c>
      <c r="C25">
        <v>0</v>
      </c>
      <c r="D25">
        <v>1</v>
      </c>
      <c r="E25" s="1">
        <v>0.64722222222222225</v>
      </c>
      <c r="F25" s="1">
        <f>E25-E23</f>
        <v>2.6388888888888906E-2</v>
      </c>
      <c r="G25" s="4">
        <f t="shared" si="2"/>
        <v>0.63333333333333375</v>
      </c>
      <c r="H25">
        <v>92.77</v>
      </c>
      <c r="I25">
        <v>8.5</v>
      </c>
      <c r="J25">
        <v>365.1481</v>
      </c>
      <c r="K25">
        <f t="shared" si="1"/>
        <v>338.74789236999999</v>
      </c>
      <c r="L25">
        <v>6.3215899999999996</v>
      </c>
      <c r="M25">
        <v>3</v>
      </c>
      <c r="N25" s="3">
        <f t="shared" si="4"/>
        <v>3.2199999999999999E-2</v>
      </c>
    </row>
    <row r="26" spans="1:14" x14ac:dyDescent="0.2">
      <c r="A26">
        <v>8</v>
      </c>
      <c r="B26">
        <v>5</v>
      </c>
      <c r="C26">
        <v>0</v>
      </c>
      <c r="D26">
        <v>1</v>
      </c>
      <c r="E26" s="1">
        <v>0.6875</v>
      </c>
      <c r="F26" s="1">
        <f>E26-E23</f>
        <v>6.6666666666666652E-2</v>
      </c>
      <c r="G26" s="4">
        <f t="shared" si="2"/>
        <v>1.5999999999999996</v>
      </c>
      <c r="H26">
        <v>92.37</v>
      </c>
      <c r="I26">
        <v>8.5</v>
      </c>
      <c r="J26">
        <v>365.1481</v>
      </c>
      <c r="K26">
        <f t="shared" si="1"/>
        <v>337.28729997000005</v>
      </c>
      <c r="L26">
        <v>6.3215899999999996</v>
      </c>
      <c r="M26">
        <v>3</v>
      </c>
      <c r="N26" s="3">
        <f t="shared" si="4"/>
        <v>3.2199999999999999E-2</v>
      </c>
    </row>
    <row r="27" spans="1:14" x14ac:dyDescent="0.2">
      <c r="A27">
        <v>8</v>
      </c>
      <c r="B27">
        <v>5</v>
      </c>
      <c r="C27">
        <v>0</v>
      </c>
      <c r="D27">
        <v>1</v>
      </c>
      <c r="E27" s="1">
        <v>0.71180555555555547</v>
      </c>
      <c r="F27" s="1">
        <f>E27-E23</f>
        <v>9.0972222222222121E-2</v>
      </c>
      <c r="G27" s="4">
        <f t="shared" si="2"/>
        <v>2.1833333333333309</v>
      </c>
      <c r="H27">
        <v>92.92</v>
      </c>
      <c r="I27">
        <v>8.5</v>
      </c>
      <c r="J27">
        <v>365.1481</v>
      </c>
      <c r="K27">
        <f t="shared" si="1"/>
        <v>339.29561452000002</v>
      </c>
      <c r="L27">
        <v>6.3215899999999996</v>
      </c>
      <c r="M27">
        <v>3</v>
      </c>
      <c r="N27" s="3">
        <f t="shared" si="4"/>
        <v>3.2199999999999999E-2</v>
      </c>
    </row>
    <row r="28" spans="1:14" x14ac:dyDescent="0.2">
      <c r="A28">
        <v>8</v>
      </c>
      <c r="B28">
        <v>5</v>
      </c>
      <c r="C28">
        <v>0</v>
      </c>
      <c r="D28">
        <v>1</v>
      </c>
      <c r="E28" s="1">
        <v>0.74722222222222223</v>
      </c>
      <c r="F28" s="1">
        <f>E28-E23</f>
        <v>0.12638888888888888</v>
      </c>
      <c r="G28" s="4">
        <f t="shared" si="2"/>
        <v>3.0333333333333332</v>
      </c>
      <c r="H28">
        <v>90.77</v>
      </c>
      <c r="I28">
        <v>8.5</v>
      </c>
      <c r="J28">
        <v>365.1481</v>
      </c>
      <c r="K28">
        <f t="shared" si="1"/>
        <v>331.44493037000001</v>
      </c>
      <c r="L28">
        <v>6.3215899999999996</v>
      </c>
      <c r="M28">
        <v>3</v>
      </c>
      <c r="N28" s="3">
        <f t="shared" si="4"/>
        <v>3.2199999999999999E-2</v>
      </c>
    </row>
    <row r="29" spans="1:14" x14ac:dyDescent="0.2">
      <c r="A29">
        <v>8</v>
      </c>
      <c r="B29">
        <v>5</v>
      </c>
      <c r="C29">
        <v>0</v>
      </c>
      <c r="D29">
        <v>1</v>
      </c>
      <c r="E29" s="1">
        <v>0.78194444444444444</v>
      </c>
      <c r="F29" s="1">
        <f>E29-E23</f>
        <v>0.16111111111111109</v>
      </c>
      <c r="G29" s="4">
        <f t="shared" si="2"/>
        <v>3.8666666666666663</v>
      </c>
      <c r="H29">
        <v>89.94</v>
      </c>
      <c r="I29">
        <v>8.5</v>
      </c>
      <c r="J29">
        <v>365.1481</v>
      </c>
      <c r="K29">
        <f t="shared" si="1"/>
        <v>328.41420113999999</v>
      </c>
      <c r="L29">
        <v>6.3215899999999996</v>
      </c>
      <c r="M29">
        <v>3</v>
      </c>
      <c r="N29" s="3">
        <f t="shared" si="4"/>
        <v>3.2199999999999999E-2</v>
      </c>
    </row>
    <row r="30" spans="1:14" x14ac:dyDescent="0.2">
      <c r="A30">
        <v>8</v>
      </c>
      <c r="B30">
        <v>5</v>
      </c>
      <c r="C30">
        <v>0</v>
      </c>
      <c r="D30">
        <v>1</v>
      </c>
      <c r="E30" s="1">
        <v>0.81736111111111109</v>
      </c>
      <c r="F30" s="1">
        <f>E30-E23</f>
        <v>0.19652777777777775</v>
      </c>
      <c r="G30" s="4">
        <f t="shared" si="2"/>
        <v>4.7166666666666659</v>
      </c>
      <c r="H30">
        <v>88.81</v>
      </c>
      <c r="I30">
        <v>8.5</v>
      </c>
      <c r="J30">
        <v>365.1481</v>
      </c>
      <c r="K30">
        <f t="shared" si="1"/>
        <v>324.28802760999997</v>
      </c>
      <c r="L30">
        <v>6.3215899999999996</v>
      </c>
      <c r="M30">
        <v>3</v>
      </c>
      <c r="N30" s="3">
        <f t="shared" si="4"/>
        <v>3.2199999999999999E-2</v>
      </c>
    </row>
    <row r="31" spans="1:14" x14ac:dyDescent="0.2">
      <c r="A31">
        <v>8</v>
      </c>
      <c r="B31">
        <v>5</v>
      </c>
      <c r="C31">
        <v>0</v>
      </c>
      <c r="D31">
        <v>1</v>
      </c>
      <c r="E31" s="1">
        <v>0.84236111111111101</v>
      </c>
      <c r="F31" s="1">
        <f>E31-E23</f>
        <v>0.22152777777777766</v>
      </c>
      <c r="G31" s="4">
        <f t="shared" si="2"/>
        <v>5.3166666666666638</v>
      </c>
      <c r="H31">
        <v>88.52</v>
      </c>
      <c r="I31">
        <v>8.5</v>
      </c>
      <c r="J31">
        <v>365.1481</v>
      </c>
      <c r="K31">
        <f t="shared" si="1"/>
        <v>323.22909812</v>
      </c>
      <c r="L31">
        <v>6.3215899999999996</v>
      </c>
      <c r="M31">
        <v>3</v>
      </c>
      <c r="N31" s="3">
        <f t="shared" si="4"/>
        <v>3.2199999999999999E-2</v>
      </c>
    </row>
    <row r="32" spans="1:14" x14ac:dyDescent="0.2">
      <c r="A32">
        <v>8</v>
      </c>
      <c r="B32">
        <v>5</v>
      </c>
      <c r="C32">
        <v>0</v>
      </c>
      <c r="D32">
        <v>1</v>
      </c>
      <c r="E32" s="1">
        <v>0.87708333333333333</v>
      </c>
      <c r="F32" s="1">
        <f>E32-E23</f>
        <v>0.25624999999999998</v>
      </c>
      <c r="G32" s="4">
        <f t="shared" si="2"/>
        <v>6.1499999999999995</v>
      </c>
      <c r="H32">
        <v>87.73</v>
      </c>
      <c r="I32">
        <v>8.5</v>
      </c>
      <c r="J32">
        <v>365.1481</v>
      </c>
      <c r="K32">
        <f t="shared" si="1"/>
        <v>320.34442813000004</v>
      </c>
      <c r="L32">
        <v>6.3215899999999996</v>
      </c>
      <c r="M32">
        <v>3</v>
      </c>
      <c r="N32" s="3">
        <f t="shared" si="4"/>
        <v>3.2199999999999999E-2</v>
      </c>
    </row>
    <row r="33" spans="1:14" x14ac:dyDescent="0.2">
      <c r="A33">
        <v>8</v>
      </c>
      <c r="B33">
        <v>5</v>
      </c>
      <c r="C33">
        <v>0</v>
      </c>
      <c r="D33">
        <v>1</v>
      </c>
      <c r="E33" s="1">
        <v>0.90763888888888899</v>
      </c>
      <c r="F33" s="1">
        <f>E33-E23</f>
        <v>0.28680555555555565</v>
      </c>
      <c r="G33" s="4">
        <f t="shared" si="2"/>
        <v>6.8833333333333355</v>
      </c>
      <c r="H33">
        <v>87.01</v>
      </c>
      <c r="I33">
        <v>8.5</v>
      </c>
      <c r="J33">
        <v>365.1481</v>
      </c>
      <c r="K33">
        <f t="shared" si="1"/>
        <v>317.71536181000005</v>
      </c>
      <c r="L33">
        <v>6.3215899999999996</v>
      </c>
      <c r="M33">
        <v>3</v>
      </c>
      <c r="N33" s="3">
        <f t="shared" si="4"/>
        <v>3.2199999999999999E-2</v>
      </c>
    </row>
    <row r="34" spans="1:14" x14ac:dyDescent="0.2">
      <c r="A34">
        <v>8</v>
      </c>
      <c r="B34">
        <v>5</v>
      </c>
      <c r="C34">
        <v>0</v>
      </c>
      <c r="D34">
        <v>1</v>
      </c>
      <c r="E34" s="1">
        <v>0.93819444444444444</v>
      </c>
      <c r="F34" s="1">
        <f>E34-E23</f>
        <v>0.31736111111111109</v>
      </c>
      <c r="G34" s="4">
        <f t="shared" si="2"/>
        <v>7.6166666666666663</v>
      </c>
      <c r="H34">
        <v>86.17</v>
      </c>
      <c r="I34">
        <v>8.5</v>
      </c>
      <c r="J34">
        <v>365.1481</v>
      </c>
      <c r="K34">
        <f t="shared" si="1"/>
        <v>314.64811777</v>
      </c>
      <c r="L34">
        <v>6.3215899999999996</v>
      </c>
      <c r="M34">
        <v>3</v>
      </c>
      <c r="N34" s="3">
        <f t="shared" si="4"/>
        <v>3.2199999999999999E-2</v>
      </c>
    </row>
    <row r="35" spans="1:14" x14ac:dyDescent="0.2">
      <c r="A35">
        <v>9</v>
      </c>
      <c r="B35">
        <v>6</v>
      </c>
      <c r="C35">
        <v>0</v>
      </c>
      <c r="D35">
        <v>1</v>
      </c>
      <c r="E35" s="1">
        <v>0.62361111111111112</v>
      </c>
      <c r="F35" s="1">
        <v>0</v>
      </c>
      <c r="G35" s="4">
        <f t="shared" si="2"/>
        <v>0</v>
      </c>
      <c r="H35">
        <v>105.68</v>
      </c>
      <c r="I35">
        <v>8.5</v>
      </c>
      <c r="J35">
        <v>365.1481</v>
      </c>
      <c r="K35">
        <f t="shared" si="1"/>
        <v>385.88851208</v>
      </c>
      <c r="L35">
        <v>6.3215899999999996</v>
      </c>
      <c r="M35">
        <v>3</v>
      </c>
      <c r="N35" s="3">
        <f t="shared" ref="N35:N46" si="5">0.004+0.0065+0.0087</f>
        <v>1.9199999999999998E-2</v>
      </c>
    </row>
    <row r="36" spans="1:14" x14ac:dyDescent="0.2">
      <c r="A36">
        <v>9</v>
      </c>
      <c r="B36">
        <v>6</v>
      </c>
      <c r="C36">
        <v>0</v>
      </c>
      <c r="D36">
        <v>1</v>
      </c>
      <c r="E36" s="1">
        <v>0.63194444444444442</v>
      </c>
      <c r="F36" s="1">
        <f>E36-E35</f>
        <v>8.3333333333333037E-3</v>
      </c>
      <c r="G36" s="4">
        <f t="shared" si="2"/>
        <v>0.19999999999999929</v>
      </c>
      <c r="H36">
        <v>96.98</v>
      </c>
      <c r="I36">
        <v>8.5</v>
      </c>
      <c r="J36">
        <v>365.1481</v>
      </c>
      <c r="K36">
        <f t="shared" si="1"/>
        <v>354.12062737999997</v>
      </c>
      <c r="L36">
        <v>6.3215899999999996</v>
      </c>
      <c r="M36">
        <v>3</v>
      </c>
      <c r="N36" s="3">
        <f t="shared" si="5"/>
        <v>1.9199999999999998E-2</v>
      </c>
    </row>
    <row r="37" spans="1:14" x14ac:dyDescent="0.2">
      <c r="A37">
        <v>9</v>
      </c>
      <c r="B37">
        <v>6</v>
      </c>
      <c r="C37">
        <v>0</v>
      </c>
      <c r="D37">
        <v>1</v>
      </c>
      <c r="E37" s="1">
        <v>0.64861111111111114</v>
      </c>
      <c r="F37" s="1">
        <f>E37-E35</f>
        <v>2.5000000000000022E-2</v>
      </c>
      <c r="G37" s="4">
        <f t="shared" si="2"/>
        <v>0.60000000000000053</v>
      </c>
      <c r="H37">
        <v>92.35</v>
      </c>
      <c r="I37">
        <v>8.5</v>
      </c>
      <c r="J37">
        <v>365.1481</v>
      </c>
      <c r="K37">
        <f t="shared" si="1"/>
        <v>337.21427034999999</v>
      </c>
      <c r="L37">
        <v>6.3215899999999996</v>
      </c>
      <c r="M37">
        <v>3</v>
      </c>
      <c r="N37" s="3">
        <f t="shared" si="5"/>
        <v>1.9199999999999998E-2</v>
      </c>
    </row>
    <row r="38" spans="1:14" x14ac:dyDescent="0.2">
      <c r="A38">
        <v>9</v>
      </c>
      <c r="B38">
        <v>6</v>
      </c>
      <c r="C38">
        <v>0</v>
      </c>
      <c r="D38">
        <v>1</v>
      </c>
      <c r="E38" s="1">
        <v>0.68819444444444444</v>
      </c>
      <c r="F38" s="1">
        <f>E38-E35</f>
        <v>6.4583333333333326E-2</v>
      </c>
      <c r="G38" s="4">
        <f t="shared" si="2"/>
        <v>1.5499999999999998</v>
      </c>
      <c r="H38">
        <v>90.85</v>
      </c>
      <c r="I38">
        <v>8.5</v>
      </c>
      <c r="J38">
        <v>365.1481</v>
      </c>
      <c r="K38">
        <f t="shared" si="1"/>
        <v>331.73704885000001</v>
      </c>
      <c r="L38">
        <v>6.3215899999999996</v>
      </c>
      <c r="M38">
        <v>3</v>
      </c>
      <c r="N38" s="3">
        <f t="shared" si="5"/>
        <v>1.9199999999999998E-2</v>
      </c>
    </row>
    <row r="39" spans="1:14" x14ac:dyDescent="0.2">
      <c r="A39">
        <v>9</v>
      </c>
      <c r="B39">
        <v>6</v>
      </c>
      <c r="C39">
        <v>0</v>
      </c>
      <c r="D39">
        <v>1</v>
      </c>
      <c r="E39" s="1">
        <v>0.71250000000000002</v>
      </c>
      <c r="F39" s="1">
        <f>E39-E35</f>
        <v>8.8888888888888906E-2</v>
      </c>
      <c r="G39" s="4">
        <f t="shared" si="2"/>
        <v>2.1333333333333337</v>
      </c>
      <c r="H39">
        <v>89.87</v>
      </c>
      <c r="I39">
        <v>8.5</v>
      </c>
      <c r="J39">
        <v>365.1481</v>
      </c>
      <c r="K39">
        <f t="shared" si="1"/>
        <v>328.15859747000002</v>
      </c>
      <c r="L39">
        <v>6.3215899999999996</v>
      </c>
      <c r="M39">
        <v>3</v>
      </c>
      <c r="N39" s="3">
        <f t="shared" si="5"/>
        <v>1.9199999999999998E-2</v>
      </c>
    </row>
    <row r="40" spans="1:14" x14ac:dyDescent="0.2">
      <c r="A40">
        <v>9</v>
      </c>
      <c r="B40">
        <v>6</v>
      </c>
      <c r="C40">
        <v>0</v>
      </c>
      <c r="D40">
        <v>1</v>
      </c>
      <c r="E40" s="1">
        <v>0.74791666666666667</v>
      </c>
      <c r="F40" s="1">
        <f>E40-E35</f>
        <v>0.12430555555555556</v>
      </c>
      <c r="G40" s="4">
        <f t="shared" si="2"/>
        <v>2.9833333333333334</v>
      </c>
      <c r="H40">
        <v>89.63</v>
      </c>
      <c r="I40">
        <v>8.5</v>
      </c>
      <c r="J40">
        <v>365.1481</v>
      </c>
      <c r="K40">
        <f t="shared" si="1"/>
        <v>327.28224203000002</v>
      </c>
      <c r="L40">
        <v>6.3215899999999996</v>
      </c>
      <c r="M40">
        <v>3</v>
      </c>
      <c r="N40" s="3">
        <f t="shared" si="5"/>
        <v>1.9199999999999998E-2</v>
      </c>
    </row>
    <row r="41" spans="1:14" x14ac:dyDescent="0.2">
      <c r="A41">
        <v>9</v>
      </c>
      <c r="B41">
        <v>6</v>
      </c>
      <c r="C41">
        <v>0</v>
      </c>
      <c r="D41">
        <v>1</v>
      </c>
      <c r="E41" s="1">
        <v>0.78263888888888899</v>
      </c>
      <c r="F41" s="1">
        <f>E41-E35</f>
        <v>0.15902777777777788</v>
      </c>
      <c r="G41" s="4">
        <f t="shared" si="2"/>
        <v>3.8166666666666691</v>
      </c>
      <c r="H41">
        <v>88.54</v>
      </c>
      <c r="I41">
        <v>8.5</v>
      </c>
      <c r="J41">
        <v>365.1481</v>
      </c>
      <c r="K41">
        <f t="shared" si="1"/>
        <v>323.30212774</v>
      </c>
      <c r="L41">
        <v>6.3215899999999996</v>
      </c>
      <c r="M41">
        <v>3</v>
      </c>
      <c r="N41" s="3">
        <f t="shared" si="5"/>
        <v>1.9199999999999998E-2</v>
      </c>
    </row>
    <row r="42" spans="1:14" x14ac:dyDescent="0.2">
      <c r="A42">
        <v>9</v>
      </c>
      <c r="B42">
        <v>6</v>
      </c>
      <c r="C42">
        <v>0</v>
      </c>
      <c r="D42">
        <v>1</v>
      </c>
      <c r="E42" s="1">
        <v>0.81805555555555554</v>
      </c>
      <c r="F42" s="1">
        <f>E42-E35</f>
        <v>0.19444444444444442</v>
      </c>
      <c r="G42" s="4">
        <f t="shared" si="2"/>
        <v>4.6666666666666661</v>
      </c>
      <c r="H42">
        <v>88.53</v>
      </c>
      <c r="I42">
        <v>8.5</v>
      </c>
      <c r="J42">
        <v>365.1481</v>
      </c>
      <c r="K42">
        <f t="shared" si="1"/>
        <v>323.26561292999997</v>
      </c>
      <c r="L42">
        <v>6.3215899999999996</v>
      </c>
      <c r="M42">
        <v>3</v>
      </c>
      <c r="N42" s="3">
        <f t="shared" si="5"/>
        <v>1.9199999999999998E-2</v>
      </c>
    </row>
    <row r="43" spans="1:14" x14ac:dyDescent="0.2">
      <c r="A43">
        <v>9</v>
      </c>
      <c r="B43">
        <v>6</v>
      </c>
      <c r="C43">
        <v>0</v>
      </c>
      <c r="D43">
        <v>1</v>
      </c>
      <c r="E43" s="1">
        <v>0.84305555555555556</v>
      </c>
      <c r="F43" s="1">
        <f>E43-E35</f>
        <v>0.21944444444444444</v>
      </c>
      <c r="G43" s="4">
        <f t="shared" si="2"/>
        <v>5.2666666666666666</v>
      </c>
      <c r="H43">
        <v>88.49</v>
      </c>
      <c r="I43">
        <v>8.5</v>
      </c>
      <c r="J43">
        <v>365.1481</v>
      </c>
      <c r="K43">
        <f t="shared" si="1"/>
        <v>323.11955368999998</v>
      </c>
      <c r="L43">
        <v>6.3215899999999996</v>
      </c>
      <c r="M43">
        <v>3</v>
      </c>
      <c r="N43" s="3">
        <f t="shared" si="5"/>
        <v>1.9199999999999998E-2</v>
      </c>
    </row>
    <row r="44" spans="1:14" x14ac:dyDescent="0.2">
      <c r="A44">
        <v>9</v>
      </c>
      <c r="B44">
        <v>6</v>
      </c>
      <c r="C44">
        <v>0</v>
      </c>
      <c r="D44">
        <v>1</v>
      </c>
      <c r="E44" s="1">
        <v>0.87777777777777777</v>
      </c>
      <c r="F44" s="1">
        <f>E44-E35</f>
        <v>0.25416666666666665</v>
      </c>
      <c r="G44" s="4">
        <f t="shared" si="2"/>
        <v>6.1</v>
      </c>
      <c r="H44">
        <v>87.39</v>
      </c>
      <c r="I44">
        <v>8.5</v>
      </c>
      <c r="J44">
        <v>365.1481</v>
      </c>
      <c r="K44">
        <f t="shared" si="1"/>
        <v>319.10292458999999</v>
      </c>
      <c r="L44">
        <v>6.3215899999999996</v>
      </c>
      <c r="M44">
        <v>3</v>
      </c>
      <c r="N44" s="3">
        <f t="shared" si="5"/>
        <v>1.9199999999999998E-2</v>
      </c>
    </row>
    <row r="45" spans="1:14" x14ac:dyDescent="0.2">
      <c r="A45">
        <v>9</v>
      </c>
      <c r="B45">
        <v>6</v>
      </c>
      <c r="C45">
        <v>0</v>
      </c>
      <c r="D45">
        <v>1</v>
      </c>
      <c r="E45" s="1">
        <v>0.90833333333333333</v>
      </c>
      <c r="F45" s="1">
        <f>E45-E35</f>
        <v>0.28472222222222221</v>
      </c>
      <c r="G45" s="4">
        <f t="shared" si="2"/>
        <v>6.833333333333333</v>
      </c>
      <c r="H45">
        <v>87.36</v>
      </c>
      <c r="I45">
        <v>8.5</v>
      </c>
      <c r="J45">
        <v>365.1481</v>
      </c>
      <c r="K45">
        <f t="shared" si="1"/>
        <v>318.99338016000002</v>
      </c>
      <c r="L45">
        <v>6.3215899999999996</v>
      </c>
      <c r="M45">
        <v>3</v>
      </c>
      <c r="N45" s="3">
        <f t="shared" si="5"/>
        <v>1.9199999999999998E-2</v>
      </c>
    </row>
    <row r="46" spans="1:14" x14ac:dyDescent="0.2">
      <c r="A46">
        <v>9</v>
      </c>
      <c r="B46">
        <v>6</v>
      </c>
      <c r="C46">
        <v>0</v>
      </c>
      <c r="D46">
        <v>1</v>
      </c>
      <c r="E46" s="1">
        <v>0.93888888888888899</v>
      </c>
      <c r="F46" s="1">
        <f>E46-E35</f>
        <v>0.31527777777777788</v>
      </c>
      <c r="G46" s="4">
        <f t="shared" si="2"/>
        <v>7.5666666666666691</v>
      </c>
      <c r="H46">
        <v>86.19</v>
      </c>
      <c r="I46">
        <v>8.5</v>
      </c>
      <c r="J46">
        <v>365.1481</v>
      </c>
      <c r="K46">
        <f t="shared" si="1"/>
        <v>314.72114739</v>
      </c>
      <c r="L46">
        <v>6.3215899999999996</v>
      </c>
      <c r="M46">
        <v>3</v>
      </c>
      <c r="N46" s="3">
        <f t="shared" si="5"/>
        <v>1.9199999999999998E-2</v>
      </c>
    </row>
    <row r="47" spans="1:14" x14ac:dyDescent="0.2">
      <c r="A47">
        <v>10</v>
      </c>
      <c r="B47">
        <v>3</v>
      </c>
      <c r="C47">
        <v>0</v>
      </c>
      <c r="D47">
        <v>1</v>
      </c>
      <c r="E47" s="1">
        <v>0.62708333333333333</v>
      </c>
      <c r="F47" s="1">
        <v>0</v>
      </c>
      <c r="G47" s="4">
        <f t="shared" si="2"/>
        <v>0</v>
      </c>
      <c r="H47">
        <v>97.01</v>
      </c>
      <c r="I47">
        <v>8.5</v>
      </c>
      <c r="J47">
        <v>365.1481</v>
      </c>
      <c r="K47">
        <f t="shared" si="1"/>
        <v>354.23017181</v>
      </c>
      <c r="L47">
        <v>6.3215899999999996</v>
      </c>
      <c r="M47">
        <v>3</v>
      </c>
      <c r="N47" s="3">
        <f t="shared" ref="N47:N58" si="6">0.0077+0.0081+0.0098</f>
        <v>2.5600000000000001E-2</v>
      </c>
    </row>
    <row r="48" spans="1:14" x14ac:dyDescent="0.2">
      <c r="A48">
        <v>10</v>
      </c>
      <c r="B48">
        <v>3</v>
      </c>
      <c r="C48">
        <v>0</v>
      </c>
      <c r="D48">
        <v>1</v>
      </c>
      <c r="E48" s="1">
        <v>0.6333333333333333</v>
      </c>
      <c r="F48" s="1">
        <f>E48-E47</f>
        <v>6.2499999999999778E-3</v>
      </c>
      <c r="G48" s="4">
        <f t="shared" si="2"/>
        <v>0.14999999999999947</v>
      </c>
      <c r="H48">
        <v>93.77</v>
      </c>
      <c r="I48">
        <v>8.5</v>
      </c>
      <c r="J48">
        <v>365.1481</v>
      </c>
      <c r="K48">
        <f t="shared" si="1"/>
        <v>342.39937336999998</v>
      </c>
      <c r="L48">
        <v>6.3215899999999996</v>
      </c>
      <c r="M48">
        <v>3</v>
      </c>
      <c r="N48" s="3">
        <f t="shared" si="6"/>
        <v>2.5600000000000001E-2</v>
      </c>
    </row>
    <row r="49" spans="1:14" x14ac:dyDescent="0.2">
      <c r="A49">
        <v>10</v>
      </c>
      <c r="B49">
        <v>3</v>
      </c>
      <c r="C49">
        <v>0</v>
      </c>
      <c r="D49">
        <v>1</v>
      </c>
      <c r="E49" s="1">
        <v>0.64930555555555558</v>
      </c>
      <c r="F49" s="1">
        <f>E49-E47</f>
        <v>2.2222222222222254E-2</v>
      </c>
      <c r="G49" s="4">
        <f t="shared" si="2"/>
        <v>0.5333333333333341</v>
      </c>
      <c r="H49">
        <v>91.26</v>
      </c>
      <c r="I49">
        <v>8.5</v>
      </c>
      <c r="J49">
        <v>365.1481</v>
      </c>
      <c r="K49">
        <f t="shared" si="1"/>
        <v>333.23415606000003</v>
      </c>
      <c r="L49">
        <v>6.3215899999999996</v>
      </c>
      <c r="M49">
        <v>3</v>
      </c>
      <c r="N49" s="3">
        <f t="shared" si="6"/>
        <v>2.5600000000000001E-2</v>
      </c>
    </row>
    <row r="50" spans="1:14" x14ac:dyDescent="0.2">
      <c r="A50">
        <v>10</v>
      </c>
      <c r="B50">
        <v>3</v>
      </c>
      <c r="C50">
        <v>0</v>
      </c>
      <c r="D50">
        <v>1</v>
      </c>
      <c r="E50" s="1">
        <v>0.68888888888888899</v>
      </c>
      <c r="F50" s="1">
        <f>E50-E47</f>
        <v>6.1805555555555669E-2</v>
      </c>
      <c r="G50" s="4">
        <f t="shared" si="2"/>
        <v>1.4833333333333361</v>
      </c>
      <c r="H50">
        <v>89.77</v>
      </c>
      <c r="I50">
        <v>8.5</v>
      </c>
      <c r="J50">
        <v>365.1481</v>
      </c>
      <c r="K50">
        <f t="shared" si="1"/>
        <v>327.79344936999996</v>
      </c>
      <c r="L50">
        <v>6.3215899999999996</v>
      </c>
      <c r="M50">
        <v>3</v>
      </c>
      <c r="N50" s="3">
        <f t="shared" si="6"/>
        <v>2.5600000000000001E-2</v>
      </c>
    </row>
    <row r="51" spans="1:14" x14ac:dyDescent="0.2">
      <c r="A51">
        <v>10</v>
      </c>
      <c r="B51">
        <v>3</v>
      </c>
      <c r="C51">
        <v>0</v>
      </c>
      <c r="D51">
        <v>1</v>
      </c>
      <c r="E51" s="1">
        <v>0.71319444444444446</v>
      </c>
      <c r="F51" s="1">
        <f>E51-E47</f>
        <v>8.6111111111111138E-2</v>
      </c>
      <c r="G51" s="4">
        <f t="shared" si="2"/>
        <v>2.0666666666666673</v>
      </c>
      <c r="H51">
        <v>89.22</v>
      </c>
      <c r="I51">
        <v>8.5</v>
      </c>
      <c r="J51">
        <v>365.1481</v>
      </c>
      <c r="K51">
        <f t="shared" si="1"/>
        <v>325.78513482</v>
      </c>
      <c r="L51">
        <v>6.3215899999999996</v>
      </c>
      <c r="M51">
        <v>3</v>
      </c>
      <c r="N51" s="3">
        <f t="shared" si="6"/>
        <v>2.5600000000000001E-2</v>
      </c>
    </row>
    <row r="52" spans="1:14" x14ac:dyDescent="0.2">
      <c r="A52">
        <v>10</v>
      </c>
      <c r="B52">
        <v>3</v>
      </c>
      <c r="C52">
        <v>0</v>
      </c>
      <c r="D52">
        <v>1</v>
      </c>
      <c r="E52" s="1">
        <v>0.74861111111111101</v>
      </c>
      <c r="F52" s="1">
        <f>E52-E47</f>
        <v>0.12152777777777768</v>
      </c>
      <c r="G52" s="4">
        <f t="shared" si="2"/>
        <v>2.9166666666666643</v>
      </c>
      <c r="H52">
        <v>88.18</v>
      </c>
      <c r="I52">
        <v>8.5</v>
      </c>
      <c r="J52">
        <v>365.1481</v>
      </c>
      <c r="K52">
        <f t="shared" si="1"/>
        <v>321.98759458000001</v>
      </c>
      <c r="L52">
        <v>6.3215899999999996</v>
      </c>
      <c r="M52">
        <v>3</v>
      </c>
      <c r="N52" s="3">
        <f t="shared" si="6"/>
        <v>2.5600000000000001E-2</v>
      </c>
    </row>
    <row r="53" spans="1:14" x14ac:dyDescent="0.2">
      <c r="A53">
        <v>10</v>
      </c>
      <c r="B53">
        <v>3</v>
      </c>
      <c r="C53">
        <v>0</v>
      </c>
      <c r="D53">
        <v>1</v>
      </c>
      <c r="E53" s="1">
        <v>0.78333333333333333</v>
      </c>
      <c r="F53" s="1">
        <f>E53-E47</f>
        <v>0.15625</v>
      </c>
      <c r="G53" s="4">
        <f t="shared" si="2"/>
        <v>3.75</v>
      </c>
      <c r="H53">
        <v>86.69</v>
      </c>
      <c r="I53">
        <v>8.5</v>
      </c>
      <c r="J53">
        <v>365.1481</v>
      </c>
      <c r="K53">
        <f t="shared" si="1"/>
        <v>316.54688788999999</v>
      </c>
      <c r="L53">
        <v>6.3215899999999996</v>
      </c>
      <c r="M53">
        <v>3</v>
      </c>
      <c r="N53" s="3">
        <f t="shared" si="6"/>
        <v>2.5600000000000001E-2</v>
      </c>
    </row>
    <row r="54" spans="1:14" x14ac:dyDescent="0.2">
      <c r="A54">
        <v>10</v>
      </c>
      <c r="B54">
        <v>3</v>
      </c>
      <c r="C54">
        <v>0</v>
      </c>
      <c r="D54">
        <v>1</v>
      </c>
      <c r="E54" s="1">
        <v>0.81874999999999998</v>
      </c>
      <c r="F54" s="1">
        <f>E54-E47</f>
        <v>0.19166666666666665</v>
      </c>
      <c r="G54" s="4">
        <f t="shared" si="2"/>
        <v>4.5999999999999996</v>
      </c>
      <c r="H54">
        <v>86.39</v>
      </c>
      <c r="I54">
        <v>8.5</v>
      </c>
      <c r="J54">
        <v>365.1481</v>
      </c>
      <c r="K54">
        <f t="shared" si="1"/>
        <v>315.45144359</v>
      </c>
      <c r="L54">
        <v>6.3215899999999996</v>
      </c>
      <c r="M54">
        <v>3</v>
      </c>
      <c r="N54" s="3">
        <f t="shared" si="6"/>
        <v>2.5600000000000001E-2</v>
      </c>
    </row>
    <row r="55" spans="1:14" x14ac:dyDescent="0.2">
      <c r="A55">
        <v>10</v>
      </c>
      <c r="B55">
        <v>3</v>
      </c>
      <c r="C55">
        <v>0</v>
      </c>
      <c r="D55">
        <v>1</v>
      </c>
      <c r="E55" s="1">
        <v>0.84375</v>
      </c>
      <c r="F55" s="1">
        <f>E55-E47</f>
        <v>0.21666666666666667</v>
      </c>
      <c r="G55" s="4">
        <f t="shared" si="2"/>
        <v>5.2</v>
      </c>
      <c r="H55">
        <v>85.33</v>
      </c>
      <c r="I55">
        <v>8.5</v>
      </c>
      <c r="J55">
        <v>365.1481</v>
      </c>
      <c r="K55">
        <f t="shared" si="1"/>
        <v>311.58087373000001</v>
      </c>
      <c r="L55">
        <v>6.3215899999999996</v>
      </c>
      <c r="M55">
        <v>3</v>
      </c>
      <c r="N55" s="3">
        <f t="shared" si="6"/>
        <v>2.5600000000000001E-2</v>
      </c>
    </row>
    <row r="56" spans="1:14" x14ac:dyDescent="0.2">
      <c r="A56">
        <v>10</v>
      </c>
      <c r="B56">
        <v>3</v>
      </c>
      <c r="C56">
        <v>0</v>
      </c>
      <c r="D56">
        <v>1</v>
      </c>
      <c r="E56" s="1">
        <v>0.87847222222222221</v>
      </c>
      <c r="F56" s="1">
        <f>E56-E47</f>
        <v>0.25138888888888888</v>
      </c>
      <c r="G56" s="4">
        <f t="shared" si="2"/>
        <v>6.0333333333333332</v>
      </c>
      <c r="H56">
        <v>84.71</v>
      </c>
      <c r="I56">
        <v>8.5</v>
      </c>
      <c r="J56">
        <v>365.1481</v>
      </c>
      <c r="K56">
        <f t="shared" si="1"/>
        <v>309.31695551000001</v>
      </c>
      <c r="L56">
        <v>6.3215899999999996</v>
      </c>
      <c r="M56">
        <v>3</v>
      </c>
      <c r="N56" s="3">
        <f t="shared" si="6"/>
        <v>2.5600000000000001E-2</v>
      </c>
    </row>
    <row r="57" spans="1:14" x14ac:dyDescent="0.2">
      <c r="A57">
        <v>10</v>
      </c>
      <c r="B57">
        <v>3</v>
      </c>
      <c r="C57">
        <v>0</v>
      </c>
      <c r="D57">
        <v>1</v>
      </c>
      <c r="E57" s="1">
        <v>0.90833333333333333</v>
      </c>
      <c r="F57" s="1">
        <f>E57-E47</f>
        <v>0.28125</v>
      </c>
      <c r="G57" s="4">
        <f t="shared" si="2"/>
        <v>6.75</v>
      </c>
      <c r="H57">
        <v>83.88</v>
      </c>
      <c r="I57">
        <v>8.5</v>
      </c>
      <c r="J57">
        <v>365.1481</v>
      </c>
      <c r="K57">
        <f t="shared" si="1"/>
        <v>306.28622627999999</v>
      </c>
      <c r="L57">
        <v>6.3215899999999996</v>
      </c>
      <c r="M57">
        <v>3</v>
      </c>
      <c r="N57" s="3">
        <f t="shared" si="6"/>
        <v>2.5600000000000001E-2</v>
      </c>
    </row>
    <row r="58" spans="1:14" x14ac:dyDescent="0.2">
      <c r="A58">
        <v>10</v>
      </c>
      <c r="B58">
        <v>3</v>
      </c>
      <c r="C58">
        <v>0</v>
      </c>
      <c r="D58">
        <v>1</v>
      </c>
      <c r="E58" s="1">
        <v>0.93958333333333333</v>
      </c>
      <c r="F58" s="1">
        <f>E58-E47</f>
        <v>0.3125</v>
      </c>
      <c r="G58" s="4">
        <f t="shared" si="2"/>
        <v>7.5</v>
      </c>
      <c r="H58">
        <v>82.65</v>
      </c>
      <c r="I58">
        <v>8.5</v>
      </c>
      <c r="J58">
        <v>365.1481</v>
      </c>
      <c r="K58">
        <f t="shared" si="1"/>
        <v>301.79490464999998</v>
      </c>
      <c r="L58">
        <v>6.3215899999999996</v>
      </c>
      <c r="M58">
        <v>3</v>
      </c>
      <c r="N58" s="3">
        <f t="shared" si="6"/>
        <v>2.5600000000000001E-2</v>
      </c>
    </row>
    <row r="59" spans="1:14" x14ac:dyDescent="0.2">
      <c r="A59">
        <v>11</v>
      </c>
      <c r="B59">
        <v>1</v>
      </c>
      <c r="C59">
        <v>10</v>
      </c>
      <c r="D59">
        <v>0</v>
      </c>
      <c r="E59" s="1">
        <v>0.7319444444444444</v>
      </c>
      <c r="F59" s="1">
        <v>0</v>
      </c>
      <c r="G59" s="4">
        <f t="shared" si="2"/>
        <v>0</v>
      </c>
      <c r="H59">
        <v>98.01</v>
      </c>
      <c r="I59">
        <v>8.5</v>
      </c>
      <c r="J59">
        <v>365.1481</v>
      </c>
      <c r="K59">
        <f t="shared" si="1"/>
        <v>357.88165281000005</v>
      </c>
      <c r="L59">
        <v>6.3215899999999996</v>
      </c>
      <c r="M59">
        <v>3</v>
      </c>
      <c r="N59" s="3">
        <f t="shared" ref="N59:N66" si="7">0.0126+0.0115+0.0135</f>
        <v>3.7600000000000001E-2</v>
      </c>
    </row>
    <row r="60" spans="1:14" x14ac:dyDescent="0.2">
      <c r="A60">
        <v>11</v>
      </c>
      <c r="B60">
        <v>1</v>
      </c>
      <c r="C60">
        <v>10</v>
      </c>
      <c r="D60">
        <v>0</v>
      </c>
      <c r="E60" s="1">
        <v>0.75763888888888886</v>
      </c>
      <c r="F60" s="1">
        <f>E60-E59</f>
        <v>2.5694444444444464E-2</v>
      </c>
      <c r="G60" s="4">
        <f t="shared" si="2"/>
        <v>0.61666666666666714</v>
      </c>
      <c r="H60">
        <v>96.26</v>
      </c>
      <c r="I60">
        <v>8.5</v>
      </c>
      <c r="J60">
        <v>365.1481</v>
      </c>
      <c r="K60">
        <f t="shared" si="1"/>
        <v>351.49156105999998</v>
      </c>
      <c r="L60">
        <v>6.3215899999999996</v>
      </c>
      <c r="M60">
        <v>3</v>
      </c>
      <c r="N60" s="3">
        <f t="shared" si="7"/>
        <v>3.7600000000000001E-2</v>
      </c>
    </row>
    <row r="61" spans="1:14" x14ac:dyDescent="0.2">
      <c r="A61">
        <v>11</v>
      </c>
      <c r="B61">
        <v>1</v>
      </c>
      <c r="C61">
        <v>10</v>
      </c>
      <c r="D61">
        <v>0</v>
      </c>
      <c r="E61" s="1">
        <v>0.78402777777777777</v>
      </c>
      <c r="F61" s="1">
        <f>E61-E59</f>
        <v>5.208333333333337E-2</v>
      </c>
      <c r="G61" s="4">
        <f t="shared" si="2"/>
        <v>1.2500000000000009</v>
      </c>
      <c r="H61">
        <v>96.02</v>
      </c>
      <c r="I61">
        <v>8.5</v>
      </c>
      <c r="J61">
        <v>365.1481</v>
      </c>
      <c r="K61">
        <f t="shared" si="1"/>
        <v>350.61520561999998</v>
      </c>
      <c r="L61">
        <v>6.3215899999999996</v>
      </c>
      <c r="M61">
        <v>3</v>
      </c>
      <c r="N61" s="3">
        <f t="shared" si="7"/>
        <v>3.7600000000000001E-2</v>
      </c>
    </row>
    <row r="62" spans="1:14" x14ac:dyDescent="0.2">
      <c r="A62">
        <v>11</v>
      </c>
      <c r="B62">
        <v>1</v>
      </c>
      <c r="C62">
        <v>10</v>
      </c>
      <c r="D62">
        <v>0</v>
      </c>
      <c r="E62" s="1">
        <v>0.81944444444444453</v>
      </c>
      <c r="F62" s="1">
        <f>E62-E59</f>
        <v>8.7500000000000133E-2</v>
      </c>
      <c r="G62" s="4">
        <f t="shared" si="2"/>
        <v>2.1000000000000032</v>
      </c>
      <c r="H62">
        <v>95.89</v>
      </c>
      <c r="I62">
        <v>8.5</v>
      </c>
      <c r="J62">
        <v>365.1481</v>
      </c>
      <c r="K62">
        <f t="shared" si="1"/>
        <v>350.14051309000001</v>
      </c>
      <c r="L62">
        <v>6.3215899999999996</v>
      </c>
      <c r="M62">
        <v>3</v>
      </c>
      <c r="N62" s="3">
        <f t="shared" si="7"/>
        <v>3.7600000000000001E-2</v>
      </c>
    </row>
    <row r="63" spans="1:14" x14ac:dyDescent="0.2">
      <c r="A63">
        <v>11</v>
      </c>
      <c r="B63">
        <v>1</v>
      </c>
      <c r="C63">
        <v>10</v>
      </c>
      <c r="D63">
        <v>0</v>
      </c>
      <c r="E63" s="1">
        <v>0.84444444444444444</v>
      </c>
      <c r="F63" s="1">
        <f>E63-E59</f>
        <v>0.11250000000000004</v>
      </c>
      <c r="G63" s="4">
        <f t="shared" si="2"/>
        <v>2.7000000000000011</v>
      </c>
      <c r="H63">
        <v>95.72</v>
      </c>
      <c r="I63">
        <v>8.5</v>
      </c>
      <c r="J63">
        <v>365.1481</v>
      </c>
      <c r="K63">
        <f t="shared" si="1"/>
        <v>349.51976131999999</v>
      </c>
      <c r="L63">
        <v>6.3215899999999996</v>
      </c>
      <c r="M63">
        <v>3</v>
      </c>
      <c r="N63" s="3">
        <f t="shared" si="7"/>
        <v>3.7600000000000001E-2</v>
      </c>
    </row>
    <row r="64" spans="1:14" x14ac:dyDescent="0.2">
      <c r="A64">
        <v>11</v>
      </c>
      <c r="B64">
        <v>1</v>
      </c>
      <c r="C64">
        <v>10</v>
      </c>
      <c r="D64">
        <v>0</v>
      </c>
      <c r="E64" s="1">
        <v>0.87847222222222221</v>
      </c>
      <c r="F64" s="1">
        <f>E64-E59</f>
        <v>0.14652777777777781</v>
      </c>
      <c r="G64" s="4">
        <f t="shared" si="2"/>
        <v>3.5166666666666675</v>
      </c>
      <c r="H64">
        <v>94.86</v>
      </c>
      <c r="I64">
        <v>8.5</v>
      </c>
      <c r="J64">
        <v>365.1481</v>
      </c>
      <c r="K64">
        <f t="shared" si="1"/>
        <v>346.37948766</v>
      </c>
      <c r="L64">
        <v>6.3215899999999996</v>
      </c>
      <c r="M64">
        <v>3</v>
      </c>
      <c r="N64" s="3">
        <f t="shared" si="7"/>
        <v>3.7600000000000001E-2</v>
      </c>
    </row>
    <row r="65" spans="1:14" x14ac:dyDescent="0.2">
      <c r="A65">
        <v>11</v>
      </c>
      <c r="B65">
        <v>1</v>
      </c>
      <c r="C65">
        <v>10</v>
      </c>
      <c r="D65">
        <v>0</v>
      </c>
      <c r="E65" s="1">
        <v>0.90833333333333333</v>
      </c>
      <c r="F65" s="1">
        <f>E65-E59</f>
        <v>0.17638888888888893</v>
      </c>
      <c r="G65" s="4">
        <f t="shared" si="2"/>
        <v>4.2333333333333343</v>
      </c>
      <c r="H65">
        <v>94.12</v>
      </c>
      <c r="I65">
        <v>8.5</v>
      </c>
      <c r="J65">
        <v>365.1481</v>
      </c>
      <c r="K65">
        <f t="shared" si="1"/>
        <v>343.67739172</v>
      </c>
      <c r="L65">
        <v>6.3215899999999996</v>
      </c>
      <c r="M65">
        <v>3</v>
      </c>
      <c r="N65" s="3">
        <f t="shared" si="7"/>
        <v>3.7600000000000001E-2</v>
      </c>
    </row>
    <row r="66" spans="1:14" x14ac:dyDescent="0.2">
      <c r="A66">
        <v>11</v>
      </c>
      <c r="B66">
        <v>1</v>
      </c>
      <c r="C66">
        <v>10</v>
      </c>
      <c r="D66">
        <v>0</v>
      </c>
      <c r="E66" s="1">
        <v>0.94236111111111109</v>
      </c>
      <c r="F66" s="1">
        <f>E66-E59</f>
        <v>0.2104166666666667</v>
      </c>
      <c r="G66" s="4">
        <f t="shared" si="2"/>
        <v>5.0500000000000007</v>
      </c>
      <c r="H66">
        <v>93.89</v>
      </c>
      <c r="I66">
        <v>8.5</v>
      </c>
      <c r="J66">
        <v>365.1481</v>
      </c>
      <c r="K66">
        <f t="shared" si="1"/>
        <v>342.83755108999998</v>
      </c>
      <c r="L66">
        <v>6.3215899999999996</v>
      </c>
      <c r="M66">
        <v>3</v>
      </c>
      <c r="N66" s="3">
        <f t="shared" si="7"/>
        <v>3.7600000000000001E-2</v>
      </c>
    </row>
    <row r="67" spans="1:14" x14ac:dyDescent="0.2">
      <c r="A67">
        <v>12</v>
      </c>
      <c r="B67">
        <v>2</v>
      </c>
      <c r="C67">
        <v>10</v>
      </c>
      <c r="D67">
        <v>0</v>
      </c>
      <c r="E67" s="1">
        <v>0.73472222222222217</v>
      </c>
      <c r="F67" s="1">
        <v>0</v>
      </c>
      <c r="G67" s="4">
        <f t="shared" si="2"/>
        <v>0</v>
      </c>
      <c r="H67">
        <v>99.19</v>
      </c>
      <c r="I67">
        <v>8.5</v>
      </c>
      <c r="J67">
        <v>365.1481</v>
      </c>
      <c r="K67">
        <f t="shared" ref="K67:K130" si="8">(H67/100)*J67</f>
        <v>362.19040038999998</v>
      </c>
      <c r="L67">
        <v>6.3215899999999996</v>
      </c>
      <c r="M67">
        <v>3</v>
      </c>
      <c r="N67" s="3">
        <f t="shared" ref="N67:N74" si="9">0.0063+0.0142+0.0114</f>
        <v>3.1899999999999998E-2</v>
      </c>
    </row>
    <row r="68" spans="1:14" x14ac:dyDescent="0.2">
      <c r="A68">
        <v>12</v>
      </c>
      <c r="B68">
        <v>2</v>
      </c>
      <c r="C68">
        <v>10</v>
      </c>
      <c r="D68">
        <v>0</v>
      </c>
      <c r="E68" s="1">
        <v>0.7583333333333333</v>
      </c>
      <c r="F68" s="1">
        <f>E68-E67</f>
        <v>2.3611111111111138E-2</v>
      </c>
      <c r="G68" s="4">
        <f t="shared" ref="G68:G131" si="10">F68*24</f>
        <v>0.56666666666666732</v>
      </c>
      <c r="H68">
        <v>97.66</v>
      </c>
      <c r="I68">
        <v>8.5</v>
      </c>
      <c r="J68">
        <v>365.1481</v>
      </c>
      <c r="K68">
        <f t="shared" si="8"/>
        <v>356.60363445999997</v>
      </c>
      <c r="L68">
        <v>6.3215899999999996</v>
      </c>
      <c r="M68">
        <v>3</v>
      </c>
      <c r="N68" s="3">
        <f t="shared" si="9"/>
        <v>3.1899999999999998E-2</v>
      </c>
    </row>
    <row r="69" spans="1:14" x14ac:dyDescent="0.2">
      <c r="A69">
        <v>12</v>
      </c>
      <c r="B69">
        <v>2</v>
      </c>
      <c r="C69">
        <v>10</v>
      </c>
      <c r="D69">
        <v>0</v>
      </c>
      <c r="E69" s="1">
        <v>0.78472222222222221</v>
      </c>
      <c r="F69" s="1">
        <f>E69-E67</f>
        <v>5.0000000000000044E-2</v>
      </c>
      <c r="G69" s="4">
        <f t="shared" si="10"/>
        <v>1.2000000000000011</v>
      </c>
      <c r="H69">
        <v>96.91</v>
      </c>
      <c r="I69">
        <v>8.5</v>
      </c>
      <c r="J69">
        <v>365.1481</v>
      </c>
      <c r="K69">
        <f t="shared" si="8"/>
        <v>353.86502371</v>
      </c>
      <c r="L69">
        <v>6.3215899999999996</v>
      </c>
      <c r="M69">
        <v>3</v>
      </c>
      <c r="N69" s="3">
        <f t="shared" si="9"/>
        <v>3.1899999999999998E-2</v>
      </c>
    </row>
    <row r="70" spans="1:14" x14ac:dyDescent="0.2">
      <c r="A70">
        <v>12</v>
      </c>
      <c r="B70">
        <v>2</v>
      </c>
      <c r="C70">
        <v>10</v>
      </c>
      <c r="D70">
        <v>0</v>
      </c>
      <c r="E70" s="1">
        <v>0.82013888888888886</v>
      </c>
      <c r="F70" s="1">
        <f>E70-E67</f>
        <v>8.5416666666666696E-2</v>
      </c>
      <c r="G70" s="4">
        <f t="shared" si="10"/>
        <v>2.0500000000000007</v>
      </c>
      <c r="H70">
        <v>96.4</v>
      </c>
      <c r="I70">
        <v>8.5</v>
      </c>
      <c r="J70">
        <v>365.1481</v>
      </c>
      <c r="K70">
        <f t="shared" si="8"/>
        <v>352.00276840000004</v>
      </c>
      <c r="L70">
        <v>6.3215899999999996</v>
      </c>
      <c r="M70">
        <v>3</v>
      </c>
      <c r="N70" s="3">
        <f t="shared" si="9"/>
        <v>3.1899999999999998E-2</v>
      </c>
    </row>
    <row r="71" spans="1:14" x14ac:dyDescent="0.2">
      <c r="A71">
        <v>12</v>
      </c>
      <c r="B71">
        <v>2</v>
      </c>
      <c r="C71">
        <v>10</v>
      </c>
      <c r="D71">
        <v>0</v>
      </c>
      <c r="E71" s="1">
        <v>0.84513888888888899</v>
      </c>
      <c r="F71" s="1">
        <f>E71-E67</f>
        <v>0.11041666666666683</v>
      </c>
      <c r="G71" s="4">
        <f t="shared" si="10"/>
        <v>2.6500000000000039</v>
      </c>
      <c r="H71">
        <v>94.93</v>
      </c>
      <c r="I71">
        <v>8.5</v>
      </c>
      <c r="J71">
        <v>365.1481</v>
      </c>
      <c r="K71">
        <f t="shared" si="8"/>
        <v>346.63509133000002</v>
      </c>
      <c r="L71">
        <v>6.3215899999999996</v>
      </c>
      <c r="M71">
        <v>3</v>
      </c>
      <c r="N71" s="3">
        <f t="shared" si="9"/>
        <v>3.1899999999999998E-2</v>
      </c>
    </row>
    <row r="72" spans="1:14" x14ac:dyDescent="0.2">
      <c r="A72">
        <v>12</v>
      </c>
      <c r="B72">
        <v>2</v>
      </c>
      <c r="C72">
        <v>10</v>
      </c>
      <c r="D72">
        <v>0</v>
      </c>
      <c r="E72" s="1">
        <v>0.87916666666666676</v>
      </c>
      <c r="F72" s="1">
        <f>E72-E67</f>
        <v>0.1444444444444446</v>
      </c>
      <c r="G72" s="4">
        <f t="shared" si="10"/>
        <v>3.4666666666666703</v>
      </c>
      <c r="H72">
        <v>91.26</v>
      </c>
      <c r="I72">
        <v>8.5</v>
      </c>
      <c r="J72">
        <v>365.1481</v>
      </c>
      <c r="K72">
        <f t="shared" si="8"/>
        <v>333.23415606000003</v>
      </c>
      <c r="L72">
        <v>6.3215899999999996</v>
      </c>
      <c r="M72">
        <v>3</v>
      </c>
      <c r="N72" s="3">
        <f t="shared" si="9"/>
        <v>3.1899999999999998E-2</v>
      </c>
    </row>
    <row r="73" spans="1:14" x14ac:dyDescent="0.2">
      <c r="A73">
        <v>12</v>
      </c>
      <c r="B73">
        <v>2</v>
      </c>
      <c r="C73">
        <v>10</v>
      </c>
      <c r="D73">
        <v>0</v>
      </c>
      <c r="E73" s="1">
        <v>0.90902777777777777</v>
      </c>
      <c r="F73" s="1">
        <f>E73-E67</f>
        <v>0.1743055555555556</v>
      </c>
      <c r="G73" s="4">
        <f t="shared" si="10"/>
        <v>4.1833333333333345</v>
      </c>
      <c r="H73">
        <v>89.06</v>
      </c>
      <c r="I73">
        <v>8.5</v>
      </c>
      <c r="J73">
        <v>365.1481</v>
      </c>
      <c r="K73">
        <f t="shared" si="8"/>
        <v>325.20089786</v>
      </c>
      <c r="L73">
        <v>6.3215899999999996</v>
      </c>
      <c r="M73">
        <v>3</v>
      </c>
      <c r="N73" s="3">
        <f t="shared" si="9"/>
        <v>3.1899999999999998E-2</v>
      </c>
    </row>
    <row r="74" spans="1:14" x14ac:dyDescent="0.2">
      <c r="A74">
        <v>12</v>
      </c>
      <c r="B74">
        <v>2</v>
      </c>
      <c r="C74">
        <v>10</v>
      </c>
      <c r="D74">
        <v>0</v>
      </c>
      <c r="E74" s="1">
        <v>0.94305555555555554</v>
      </c>
      <c r="F74" s="1">
        <f>E74-E67</f>
        <v>0.20833333333333337</v>
      </c>
      <c r="G74" s="4">
        <f t="shared" si="10"/>
        <v>5.0000000000000009</v>
      </c>
      <c r="H74">
        <v>86.58</v>
      </c>
      <c r="I74">
        <v>8.5</v>
      </c>
      <c r="J74">
        <v>365.1481</v>
      </c>
      <c r="K74">
        <f t="shared" si="8"/>
        <v>316.14522498000002</v>
      </c>
      <c r="L74">
        <v>6.3215899999999996</v>
      </c>
      <c r="M74">
        <v>3</v>
      </c>
      <c r="N74" s="3">
        <f t="shared" si="9"/>
        <v>3.1899999999999998E-2</v>
      </c>
    </row>
    <row r="75" spans="1:14" x14ac:dyDescent="0.2">
      <c r="A75">
        <v>13</v>
      </c>
      <c r="B75">
        <v>3</v>
      </c>
      <c r="C75">
        <v>10</v>
      </c>
      <c r="D75">
        <v>0</v>
      </c>
      <c r="E75" s="1">
        <v>0.73749999999999993</v>
      </c>
      <c r="F75" s="1">
        <v>0</v>
      </c>
      <c r="G75" s="4">
        <f t="shared" si="10"/>
        <v>0</v>
      </c>
      <c r="H75">
        <v>99.96</v>
      </c>
      <c r="I75">
        <v>8.5</v>
      </c>
      <c r="J75">
        <v>365.1481</v>
      </c>
      <c r="K75">
        <f t="shared" si="8"/>
        <v>365.00204076</v>
      </c>
      <c r="L75">
        <v>6.3215899999999996</v>
      </c>
      <c r="M75">
        <v>3</v>
      </c>
      <c r="N75">
        <f t="shared" ref="N75:N82" si="11">0.0078+0.013+0.0068</f>
        <v>2.76E-2</v>
      </c>
    </row>
    <row r="76" spans="1:14" x14ac:dyDescent="0.2">
      <c r="A76">
        <v>13</v>
      </c>
      <c r="B76">
        <v>3</v>
      </c>
      <c r="C76">
        <v>10</v>
      </c>
      <c r="D76">
        <v>0</v>
      </c>
      <c r="E76" s="1">
        <v>0.75902777777777775</v>
      </c>
      <c r="F76" s="1">
        <f>E76-E75</f>
        <v>2.1527777777777812E-2</v>
      </c>
      <c r="G76" s="4">
        <f t="shared" si="10"/>
        <v>0.5166666666666675</v>
      </c>
      <c r="H76">
        <v>98.59</v>
      </c>
      <c r="I76">
        <v>8.5</v>
      </c>
      <c r="J76">
        <v>365.1481</v>
      </c>
      <c r="K76">
        <f t="shared" si="8"/>
        <v>359.99951178999999</v>
      </c>
      <c r="L76">
        <v>6.3215899999999996</v>
      </c>
      <c r="M76">
        <v>3</v>
      </c>
      <c r="N76">
        <f t="shared" si="11"/>
        <v>2.76E-2</v>
      </c>
    </row>
    <row r="77" spans="1:14" x14ac:dyDescent="0.2">
      <c r="A77">
        <v>13</v>
      </c>
      <c r="B77">
        <v>3</v>
      </c>
      <c r="C77">
        <v>10</v>
      </c>
      <c r="D77">
        <v>0</v>
      </c>
      <c r="E77" s="1">
        <v>0.78541666666666676</v>
      </c>
      <c r="F77" s="1">
        <f>E77-E75</f>
        <v>4.7916666666666829E-2</v>
      </c>
      <c r="G77" s="4">
        <f t="shared" si="10"/>
        <v>1.1500000000000039</v>
      </c>
      <c r="H77">
        <v>97.59</v>
      </c>
      <c r="I77">
        <v>8.5</v>
      </c>
      <c r="J77">
        <v>365.1481</v>
      </c>
      <c r="K77">
        <f t="shared" si="8"/>
        <v>356.34803079</v>
      </c>
      <c r="L77">
        <v>6.3215899999999996</v>
      </c>
      <c r="M77">
        <v>3</v>
      </c>
      <c r="N77">
        <f t="shared" si="11"/>
        <v>2.76E-2</v>
      </c>
    </row>
    <row r="78" spans="1:14" x14ac:dyDescent="0.2">
      <c r="A78">
        <v>13</v>
      </c>
      <c r="B78">
        <v>3</v>
      </c>
      <c r="C78">
        <v>10</v>
      </c>
      <c r="D78">
        <v>0</v>
      </c>
      <c r="E78" s="1">
        <v>0.8208333333333333</v>
      </c>
      <c r="F78" s="1">
        <f>E78-E75</f>
        <v>8.333333333333337E-2</v>
      </c>
      <c r="G78" s="4">
        <f t="shared" si="10"/>
        <v>2.0000000000000009</v>
      </c>
      <c r="H78">
        <v>97.02</v>
      </c>
      <c r="I78">
        <v>8.5</v>
      </c>
      <c r="J78">
        <v>365.1481</v>
      </c>
      <c r="K78">
        <f t="shared" si="8"/>
        <v>354.26668661999997</v>
      </c>
      <c r="L78">
        <v>6.3215899999999996</v>
      </c>
      <c r="M78">
        <v>3</v>
      </c>
      <c r="N78">
        <f t="shared" si="11"/>
        <v>2.76E-2</v>
      </c>
    </row>
    <row r="79" spans="1:14" x14ac:dyDescent="0.2">
      <c r="A79">
        <v>13</v>
      </c>
      <c r="B79">
        <v>3</v>
      </c>
      <c r="C79">
        <v>10</v>
      </c>
      <c r="D79">
        <v>0</v>
      </c>
      <c r="E79" s="1">
        <v>0.84583333333333333</v>
      </c>
      <c r="F79" s="1">
        <f>E79-E75</f>
        <v>0.10833333333333339</v>
      </c>
      <c r="G79" s="4">
        <f t="shared" si="10"/>
        <v>2.6000000000000014</v>
      </c>
      <c r="H79">
        <v>97.01</v>
      </c>
      <c r="I79">
        <v>8.5</v>
      </c>
      <c r="J79">
        <v>365.1481</v>
      </c>
      <c r="K79">
        <f t="shared" si="8"/>
        <v>354.23017181</v>
      </c>
      <c r="L79">
        <v>6.3215899999999996</v>
      </c>
      <c r="M79">
        <v>3</v>
      </c>
      <c r="N79">
        <f t="shared" si="11"/>
        <v>2.76E-2</v>
      </c>
    </row>
    <row r="80" spans="1:14" x14ac:dyDescent="0.2">
      <c r="A80">
        <v>13</v>
      </c>
      <c r="B80">
        <v>3</v>
      </c>
      <c r="C80">
        <v>10</v>
      </c>
      <c r="D80">
        <v>0</v>
      </c>
      <c r="E80" s="1">
        <v>0.87986111111111109</v>
      </c>
      <c r="F80" s="1">
        <f>E80-E75</f>
        <v>0.14236111111111116</v>
      </c>
      <c r="G80" s="4">
        <f t="shared" si="10"/>
        <v>3.4166666666666679</v>
      </c>
      <c r="H80">
        <v>96.27</v>
      </c>
      <c r="I80">
        <v>8.5</v>
      </c>
      <c r="J80">
        <v>365.1481</v>
      </c>
      <c r="K80">
        <f t="shared" si="8"/>
        <v>351.52807587000001</v>
      </c>
      <c r="L80">
        <v>6.3215899999999996</v>
      </c>
      <c r="M80">
        <v>3</v>
      </c>
      <c r="N80">
        <f t="shared" si="11"/>
        <v>2.76E-2</v>
      </c>
    </row>
    <row r="81" spans="1:14" x14ac:dyDescent="0.2">
      <c r="A81">
        <v>13</v>
      </c>
      <c r="B81">
        <v>3</v>
      </c>
      <c r="C81">
        <v>10</v>
      </c>
      <c r="D81">
        <v>0</v>
      </c>
      <c r="E81" s="1">
        <v>0.90972222222222221</v>
      </c>
      <c r="F81" s="1">
        <f>E81-E75</f>
        <v>0.17222222222222228</v>
      </c>
      <c r="G81" s="4">
        <f t="shared" si="10"/>
        <v>4.1333333333333346</v>
      </c>
      <c r="H81">
        <v>94.92</v>
      </c>
      <c r="I81">
        <v>8.5</v>
      </c>
      <c r="J81">
        <v>365.1481</v>
      </c>
      <c r="K81">
        <f t="shared" si="8"/>
        <v>346.59857651999999</v>
      </c>
      <c r="L81">
        <v>6.3215899999999996</v>
      </c>
      <c r="M81">
        <v>3</v>
      </c>
      <c r="N81">
        <f t="shared" si="11"/>
        <v>2.76E-2</v>
      </c>
    </row>
    <row r="82" spans="1:14" x14ac:dyDescent="0.2">
      <c r="A82">
        <v>13</v>
      </c>
      <c r="B82">
        <v>3</v>
      </c>
      <c r="C82">
        <v>10</v>
      </c>
      <c r="D82">
        <v>0</v>
      </c>
      <c r="E82" s="1">
        <v>0.94374999999999998</v>
      </c>
      <c r="F82" s="1">
        <f>E82-E75</f>
        <v>0.20625000000000004</v>
      </c>
      <c r="G82" s="4">
        <f t="shared" si="10"/>
        <v>4.9500000000000011</v>
      </c>
      <c r="H82">
        <v>94.37</v>
      </c>
      <c r="I82">
        <v>8.5</v>
      </c>
      <c r="J82">
        <v>365.1481</v>
      </c>
      <c r="K82">
        <f t="shared" si="8"/>
        <v>344.59026197000003</v>
      </c>
      <c r="L82">
        <v>6.3215899999999996</v>
      </c>
      <c r="M82">
        <v>3</v>
      </c>
      <c r="N82">
        <f t="shared" si="11"/>
        <v>2.76E-2</v>
      </c>
    </row>
    <row r="83" spans="1:14" x14ac:dyDescent="0.2">
      <c r="A83">
        <v>14</v>
      </c>
      <c r="B83">
        <v>4</v>
      </c>
      <c r="C83">
        <v>10</v>
      </c>
      <c r="D83">
        <v>0</v>
      </c>
      <c r="E83" s="1">
        <v>0.7402777777777777</v>
      </c>
      <c r="F83" s="1">
        <v>0</v>
      </c>
      <c r="G83" s="4">
        <f t="shared" si="10"/>
        <v>0</v>
      </c>
      <c r="H83">
        <v>102.52</v>
      </c>
      <c r="I83">
        <v>8.5</v>
      </c>
      <c r="J83">
        <v>365.1481</v>
      </c>
      <c r="K83">
        <f t="shared" si="8"/>
        <v>374.34983211999997</v>
      </c>
      <c r="L83">
        <v>6.3215899999999996</v>
      </c>
      <c r="M83">
        <v>3</v>
      </c>
      <c r="N83">
        <f t="shared" ref="N83:N90" si="12">0.013+0.0056+0.0172</f>
        <v>3.5799999999999998E-2</v>
      </c>
    </row>
    <row r="84" spans="1:14" x14ac:dyDescent="0.2">
      <c r="A84">
        <v>14</v>
      </c>
      <c r="B84">
        <v>4</v>
      </c>
      <c r="C84">
        <v>10</v>
      </c>
      <c r="D84">
        <v>0</v>
      </c>
      <c r="E84" s="1">
        <v>0.7597222222222223</v>
      </c>
      <c r="F84" s="1">
        <f>E84-E83</f>
        <v>1.9444444444444597E-2</v>
      </c>
      <c r="G84" s="4">
        <f t="shared" si="10"/>
        <v>0.46666666666667034</v>
      </c>
      <c r="H84">
        <v>96.03</v>
      </c>
      <c r="I84">
        <v>8.5</v>
      </c>
      <c r="J84">
        <v>365.1481</v>
      </c>
      <c r="K84">
        <f t="shared" si="8"/>
        <v>350.65172043000001</v>
      </c>
      <c r="L84">
        <v>6.3215899999999996</v>
      </c>
      <c r="M84">
        <v>3</v>
      </c>
      <c r="N84">
        <f t="shared" si="12"/>
        <v>3.5799999999999998E-2</v>
      </c>
    </row>
    <row r="85" spans="1:14" x14ac:dyDescent="0.2">
      <c r="A85">
        <v>14</v>
      </c>
      <c r="B85">
        <v>4</v>
      </c>
      <c r="C85">
        <v>10</v>
      </c>
      <c r="D85">
        <v>0</v>
      </c>
      <c r="E85" s="1">
        <v>0.78611111111111109</v>
      </c>
      <c r="F85" s="1">
        <f>E85-E83</f>
        <v>4.5833333333333393E-2</v>
      </c>
      <c r="G85" s="4">
        <f t="shared" si="10"/>
        <v>1.1000000000000014</v>
      </c>
      <c r="H85">
        <v>94.37</v>
      </c>
      <c r="I85">
        <v>8.5</v>
      </c>
      <c r="J85">
        <v>365.1481</v>
      </c>
      <c r="K85">
        <f t="shared" si="8"/>
        <v>344.59026197000003</v>
      </c>
      <c r="L85">
        <v>6.3215899999999996</v>
      </c>
      <c r="M85">
        <v>3</v>
      </c>
      <c r="N85">
        <f t="shared" si="12"/>
        <v>3.5799999999999998E-2</v>
      </c>
    </row>
    <row r="86" spans="1:14" x14ac:dyDescent="0.2">
      <c r="A86">
        <v>14</v>
      </c>
      <c r="B86">
        <v>4</v>
      </c>
      <c r="C86">
        <v>10</v>
      </c>
      <c r="D86">
        <v>0</v>
      </c>
      <c r="E86" s="1">
        <v>0.82152777777777775</v>
      </c>
      <c r="F86" s="1">
        <f>E86-E83</f>
        <v>8.1250000000000044E-2</v>
      </c>
      <c r="G86" s="4">
        <f t="shared" si="10"/>
        <v>1.9500000000000011</v>
      </c>
      <c r="H86">
        <v>93.88</v>
      </c>
      <c r="I86">
        <v>8.5</v>
      </c>
      <c r="J86">
        <v>365.1481</v>
      </c>
      <c r="K86">
        <f t="shared" si="8"/>
        <v>342.80103628000001</v>
      </c>
      <c r="L86">
        <v>6.3215899999999996</v>
      </c>
      <c r="M86">
        <v>3</v>
      </c>
      <c r="N86">
        <f t="shared" si="12"/>
        <v>3.5799999999999998E-2</v>
      </c>
    </row>
    <row r="87" spans="1:14" x14ac:dyDescent="0.2">
      <c r="A87">
        <v>14</v>
      </c>
      <c r="B87">
        <v>4</v>
      </c>
      <c r="C87">
        <v>10</v>
      </c>
      <c r="D87">
        <v>0</v>
      </c>
      <c r="E87" s="1">
        <v>0.84652777777777777</v>
      </c>
      <c r="F87" s="1">
        <f>E87-E83</f>
        <v>0.10625000000000007</v>
      </c>
      <c r="G87" s="4">
        <f t="shared" si="10"/>
        <v>2.5500000000000016</v>
      </c>
      <c r="H87">
        <v>93.61</v>
      </c>
      <c r="I87">
        <v>8.5</v>
      </c>
      <c r="J87">
        <v>365.1481</v>
      </c>
      <c r="K87">
        <f t="shared" si="8"/>
        <v>341.81513641000004</v>
      </c>
      <c r="L87">
        <v>6.3215899999999996</v>
      </c>
      <c r="M87">
        <v>3</v>
      </c>
      <c r="N87">
        <f t="shared" si="12"/>
        <v>3.5799999999999998E-2</v>
      </c>
    </row>
    <row r="88" spans="1:14" x14ac:dyDescent="0.2">
      <c r="A88">
        <v>14</v>
      </c>
      <c r="B88">
        <v>4</v>
      </c>
      <c r="C88">
        <v>10</v>
      </c>
      <c r="D88">
        <v>0</v>
      </c>
      <c r="E88" s="1">
        <v>0.87986111111111109</v>
      </c>
      <c r="F88" s="1">
        <f>E88-E83</f>
        <v>0.13958333333333339</v>
      </c>
      <c r="G88" s="4">
        <f t="shared" si="10"/>
        <v>3.3500000000000014</v>
      </c>
      <c r="H88">
        <v>92.57</v>
      </c>
      <c r="I88">
        <v>8.5</v>
      </c>
      <c r="J88">
        <v>365.1481</v>
      </c>
      <c r="K88">
        <f t="shared" si="8"/>
        <v>338.01759616999999</v>
      </c>
      <c r="L88">
        <v>6.3215899999999996</v>
      </c>
      <c r="M88">
        <v>3</v>
      </c>
      <c r="N88">
        <f t="shared" si="12"/>
        <v>3.5799999999999998E-2</v>
      </c>
    </row>
    <row r="89" spans="1:14" x14ac:dyDescent="0.2">
      <c r="A89">
        <v>14</v>
      </c>
      <c r="B89">
        <v>4</v>
      </c>
      <c r="C89">
        <v>10</v>
      </c>
      <c r="D89">
        <v>0</v>
      </c>
      <c r="E89" s="1">
        <v>0.91041666666666676</v>
      </c>
      <c r="F89" s="1">
        <f>E89-E83</f>
        <v>0.17013888888888906</v>
      </c>
      <c r="G89" s="4">
        <f t="shared" si="10"/>
        <v>4.0833333333333375</v>
      </c>
      <c r="H89">
        <v>90.71</v>
      </c>
      <c r="I89">
        <v>8.5</v>
      </c>
      <c r="J89">
        <v>365.1481</v>
      </c>
      <c r="K89">
        <f t="shared" si="8"/>
        <v>331.22584150999995</v>
      </c>
      <c r="L89">
        <v>6.3215899999999996</v>
      </c>
      <c r="M89">
        <v>3</v>
      </c>
      <c r="N89">
        <f t="shared" si="12"/>
        <v>3.5799999999999998E-2</v>
      </c>
    </row>
    <row r="90" spans="1:14" x14ac:dyDescent="0.2">
      <c r="A90">
        <v>14</v>
      </c>
      <c r="B90">
        <v>4</v>
      </c>
      <c r="C90">
        <v>10</v>
      </c>
      <c r="D90">
        <v>0</v>
      </c>
      <c r="E90" s="1">
        <v>0.94444444444444453</v>
      </c>
      <c r="F90" s="1">
        <f>E90-E83</f>
        <v>0.20416666666666683</v>
      </c>
      <c r="G90" s="4">
        <f t="shared" si="10"/>
        <v>4.9000000000000039</v>
      </c>
      <c r="H90">
        <v>89.58</v>
      </c>
      <c r="I90">
        <v>8.5</v>
      </c>
      <c r="J90">
        <v>365.1481</v>
      </c>
      <c r="K90">
        <f t="shared" si="8"/>
        <v>327.09966797999999</v>
      </c>
      <c r="L90">
        <v>6.3215899999999996</v>
      </c>
      <c r="M90">
        <v>3</v>
      </c>
      <c r="N90">
        <f t="shared" si="12"/>
        <v>3.5799999999999998E-2</v>
      </c>
    </row>
    <row r="91" spans="1:14" x14ac:dyDescent="0.2">
      <c r="A91">
        <v>15</v>
      </c>
      <c r="B91">
        <v>5</v>
      </c>
      <c r="C91">
        <v>10</v>
      </c>
      <c r="D91">
        <v>0</v>
      </c>
      <c r="E91" s="1">
        <v>0.74305555555555547</v>
      </c>
      <c r="F91" s="1">
        <v>0</v>
      </c>
      <c r="G91" s="4">
        <f t="shared" si="10"/>
        <v>0</v>
      </c>
      <c r="H91">
        <v>98.93</v>
      </c>
      <c r="I91">
        <v>8.5</v>
      </c>
      <c r="J91">
        <v>365.1481</v>
      </c>
      <c r="K91">
        <f t="shared" si="8"/>
        <v>361.24101533000004</v>
      </c>
      <c r="L91">
        <v>6.3215899999999996</v>
      </c>
      <c r="M91">
        <v>3</v>
      </c>
      <c r="N91">
        <f t="shared" ref="N91:N98" si="13">0.0124+0.0035+0.0103</f>
        <v>2.6200000000000001E-2</v>
      </c>
    </row>
    <row r="92" spans="1:14" x14ac:dyDescent="0.2">
      <c r="A92">
        <v>15</v>
      </c>
      <c r="B92">
        <v>5</v>
      </c>
      <c r="C92">
        <v>10</v>
      </c>
      <c r="D92">
        <v>0</v>
      </c>
      <c r="E92" s="1">
        <v>0.76041666666666663</v>
      </c>
      <c r="F92" s="1">
        <f>E92-E91</f>
        <v>1.736111111111116E-2</v>
      </c>
      <c r="G92" s="4">
        <f t="shared" si="10"/>
        <v>0.41666666666666785</v>
      </c>
      <c r="H92">
        <v>95.78</v>
      </c>
      <c r="I92">
        <v>8.5</v>
      </c>
      <c r="J92">
        <v>365.1481</v>
      </c>
      <c r="K92">
        <f t="shared" si="8"/>
        <v>349.73885017999999</v>
      </c>
      <c r="L92">
        <v>6.3215899999999996</v>
      </c>
      <c r="M92">
        <v>3</v>
      </c>
      <c r="N92">
        <f t="shared" si="13"/>
        <v>2.6200000000000001E-2</v>
      </c>
    </row>
    <row r="93" spans="1:14" x14ac:dyDescent="0.2">
      <c r="A93">
        <v>15</v>
      </c>
      <c r="B93">
        <v>5</v>
      </c>
      <c r="C93">
        <v>10</v>
      </c>
      <c r="D93">
        <v>0</v>
      </c>
      <c r="E93" s="1">
        <v>0.78680555555555554</v>
      </c>
      <c r="F93" s="1">
        <f>E93-E91</f>
        <v>4.3750000000000067E-2</v>
      </c>
      <c r="G93" s="4">
        <f t="shared" si="10"/>
        <v>1.0500000000000016</v>
      </c>
      <c r="H93">
        <v>93.94</v>
      </c>
      <c r="I93">
        <v>8.5</v>
      </c>
      <c r="J93">
        <v>365.1481</v>
      </c>
      <c r="K93">
        <f t="shared" si="8"/>
        <v>343.02012514</v>
      </c>
      <c r="L93">
        <v>6.3215899999999996</v>
      </c>
      <c r="M93">
        <v>3</v>
      </c>
      <c r="N93">
        <f t="shared" si="13"/>
        <v>2.6200000000000001E-2</v>
      </c>
    </row>
    <row r="94" spans="1:14" x14ac:dyDescent="0.2">
      <c r="A94">
        <v>15</v>
      </c>
      <c r="B94">
        <v>5</v>
      </c>
      <c r="C94">
        <v>10</v>
      </c>
      <c r="D94">
        <v>0</v>
      </c>
      <c r="E94" s="1">
        <v>0.8222222222222223</v>
      </c>
      <c r="F94" s="1">
        <f>E94-E91</f>
        <v>7.9166666666666829E-2</v>
      </c>
      <c r="G94" s="4">
        <f t="shared" si="10"/>
        <v>1.9000000000000039</v>
      </c>
      <c r="H94">
        <v>93.81</v>
      </c>
      <c r="I94">
        <v>8.5</v>
      </c>
      <c r="J94">
        <v>365.1481</v>
      </c>
      <c r="K94">
        <f t="shared" si="8"/>
        <v>342.54543261000003</v>
      </c>
      <c r="L94">
        <v>6.3215899999999996</v>
      </c>
      <c r="M94">
        <v>3</v>
      </c>
      <c r="N94">
        <f t="shared" si="13"/>
        <v>2.6200000000000001E-2</v>
      </c>
    </row>
    <row r="95" spans="1:14" x14ac:dyDescent="0.2">
      <c r="A95">
        <v>15</v>
      </c>
      <c r="B95">
        <v>5</v>
      </c>
      <c r="C95">
        <v>10</v>
      </c>
      <c r="D95">
        <v>0</v>
      </c>
      <c r="E95" s="1">
        <v>0.84722222222222221</v>
      </c>
      <c r="F95" s="1">
        <f>E95-E91</f>
        <v>0.10416666666666674</v>
      </c>
      <c r="G95" s="4">
        <f t="shared" si="10"/>
        <v>2.5000000000000018</v>
      </c>
      <c r="H95">
        <v>93.74</v>
      </c>
      <c r="I95">
        <v>8.5</v>
      </c>
      <c r="J95">
        <v>365.1481</v>
      </c>
      <c r="K95">
        <f t="shared" si="8"/>
        <v>342.28982893999995</v>
      </c>
      <c r="L95">
        <v>6.3215899999999996</v>
      </c>
      <c r="M95">
        <v>3</v>
      </c>
      <c r="N95">
        <f t="shared" si="13"/>
        <v>2.6200000000000001E-2</v>
      </c>
    </row>
    <row r="96" spans="1:14" x14ac:dyDescent="0.2">
      <c r="A96">
        <v>15</v>
      </c>
      <c r="B96">
        <v>5</v>
      </c>
      <c r="C96">
        <v>10</v>
      </c>
      <c r="D96">
        <v>0</v>
      </c>
      <c r="E96" s="1">
        <v>0.88055555555555554</v>
      </c>
      <c r="F96" s="1">
        <f>E96-E91</f>
        <v>0.13750000000000007</v>
      </c>
      <c r="G96" s="4">
        <f t="shared" si="10"/>
        <v>3.3000000000000016</v>
      </c>
      <c r="H96">
        <v>90.37</v>
      </c>
      <c r="I96">
        <v>8.5</v>
      </c>
      <c r="J96">
        <v>365.1481</v>
      </c>
      <c r="K96">
        <f t="shared" si="8"/>
        <v>329.98433797000001</v>
      </c>
      <c r="L96">
        <v>6.3215899999999996</v>
      </c>
      <c r="M96">
        <v>3</v>
      </c>
      <c r="N96">
        <f t="shared" si="13"/>
        <v>2.6200000000000001E-2</v>
      </c>
    </row>
    <row r="97" spans="1:14" x14ac:dyDescent="0.2">
      <c r="A97">
        <v>15</v>
      </c>
      <c r="B97">
        <v>5</v>
      </c>
      <c r="C97">
        <v>10</v>
      </c>
      <c r="D97">
        <v>0</v>
      </c>
      <c r="E97" s="1">
        <v>0.91111111111111109</v>
      </c>
      <c r="F97" s="1">
        <f>E97-E91</f>
        <v>0.16805555555555562</v>
      </c>
      <c r="G97" s="4">
        <f t="shared" si="10"/>
        <v>4.033333333333335</v>
      </c>
      <c r="H97">
        <v>88.63</v>
      </c>
      <c r="I97">
        <v>8.5</v>
      </c>
      <c r="J97">
        <v>365.1481</v>
      </c>
      <c r="K97">
        <f t="shared" si="8"/>
        <v>323.63076102999997</v>
      </c>
      <c r="L97">
        <v>6.3215899999999996</v>
      </c>
      <c r="M97">
        <v>3</v>
      </c>
      <c r="N97">
        <f t="shared" si="13"/>
        <v>2.6200000000000001E-2</v>
      </c>
    </row>
    <row r="98" spans="1:14" x14ac:dyDescent="0.2">
      <c r="A98">
        <v>15</v>
      </c>
      <c r="B98">
        <v>5</v>
      </c>
      <c r="C98">
        <v>10</v>
      </c>
      <c r="D98">
        <v>0</v>
      </c>
      <c r="E98" s="1">
        <v>0.94513888888888886</v>
      </c>
      <c r="F98" s="1">
        <f>E98-E91</f>
        <v>0.20208333333333339</v>
      </c>
      <c r="G98" s="4">
        <f t="shared" si="10"/>
        <v>4.8500000000000014</v>
      </c>
      <c r="H98">
        <v>87.25</v>
      </c>
      <c r="I98">
        <v>8.5</v>
      </c>
      <c r="J98">
        <v>365.1481</v>
      </c>
      <c r="K98">
        <f t="shared" si="8"/>
        <v>318.59171725000004</v>
      </c>
      <c r="L98">
        <v>6.3215899999999996</v>
      </c>
      <c r="M98">
        <v>3</v>
      </c>
      <c r="N98">
        <f t="shared" si="13"/>
        <v>2.6200000000000001E-2</v>
      </c>
    </row>
    <row r="99" spans="1:14" x14ac:dyDescent="0.2">
      <c r="A99">
        <v>16</v>
      </c>
      <c r="B99">
        <v>1</v>
      </c>
      <c r="C99">
        <v>10</v>
      </c>
      <c r="D99">
        <v>1</v>
      </c>
      <c r="E99" s="1">
        <v>0.83888888888888891</v>
      </c>
      <c r="F99" s="1">
        <v>0</v>
      </c>
      <c r="G99" s="4">
        <f t="shared" si="10"/>
        <v>0</v>
      </c>
      <c r="H99">
        <v>103.21</v>
      </c>
      <c r="I99">
        <v>8.5</v>
      </c>
      <c r="J99">
        <v>365.1481</v>
      </c>
      <c r="K99">
        <f t="shared" si="8"/>
        <v>376.86935401</v>
      </c>
      <c r="L99">
        <v>6.3215899999999996</v>
      </c>
      <c r="M99">
        <v>1</v>
      </c>
      <c r="N99">
        <f t="shared" ref="N99:N105" si="14">0.0117</f>
        <v>1.17E-2</v>
      </c>
    </row>
    <row r="100" spans="1:14" x14ac:dyDescent="0.2">
      <c r="A100">
        <v>16</v>
      </c>
      <c r="B100">
        <v>1</v>
      </c>
      <c r="C100">
        <v>10</v>
      </c>
      <c r="D100">
        <v>1</v>
      </c>
      <c r="E100" s="1">
        <v>0.85416666666666663</v>
      </c>
      <c r="F100" s="1">
        <f>E100-E99</f>
        <v>1.5277777777777724E-2</v>
      </c>
      <c r="G100" s="4">
        <f t="shared" si="10"/>
        <v>0.36666666666666536</v>
      </c>
      <c r="H100">
        <v>102.06</v>
      </c>
      <c r="I100">
        <v>8.5</v>
      </c>
      <c r="J100">
        <v>365.1481</v>
      </c>
      <c r="K100">
        <f t="shared" si="8"/>
        <v>372.67015085999998</v>
      </c>
      <c r="L100">
        <v>6.3215899999999996</v>
      </c>
      <c r="M100">
        <v>1</v>
      </c>
      <c r="N100">
        <f t="shared" si="14"/>
        <v>1.17E-2</v>
      </c>
    </row>
    <row r="101" spans="1:14" x14ac:dyDescent="0.2">
      <c r="A101">
        <v>16</v>
      </c>
      <c r="B101">
        <v>1</v>
      </c>
      <c r="C101">
        <v>10</v>
      </c>
      <c r="D101">
        <v>1</v>
      </c>
      <c r="E101" s="1">
        <v>0.875</v>
      </c>
      <c r="F101" s="1">
        <f>E101-E99</f>
        <v>3.6111111111111094E-2</v>
      </c>
      <c r="G101" s="4">
        <f t="shared" si="10"/>
        <v>0.86666666666666625</v>
      </c>
      <c r="H101">
        <v>98.84</v>
      </c>
      <c r="I101">
        <v>8.5</v>
      </c>
      <c r="J101">
        <v>365.1481</v>
      </c>
      <c r="K101">
        <f t="shared" si="8"/>
        <v>360.91238204000001</v>
      </c>
      <c r="L101">
        <v>6.3215899999999996</v>
      </c>
      <c r="M101">
        <v>1</v>
      </c>
      <c r="N101">
        <f t="shared" si="14"/>
        <v>1.17E-2</v>
      </c>
    </row>
    <row r="102" spans="1:14" x14ac:dyDescent="0.2">
      <c r="A102">
        <v>16</v>
      </c>
      <c r="B102">
        <v>1</v>
      </c>
      <c r="C102">
        <v>10</v>
      </c>
      <c r="D102">
        <v>1</v>
      </c>
      <c r="E102" s="1">
        <v>0.90555555555555556</v>
      </c>
      <c r="F102" s="1">
        <f>E102-E99</f>
        <v>6.6666666666666652E-2</v>
      </c>
      <c r="G102" s="4">
        <f t="shared" si="10"/>
        <v>1.5999999999999996</v>
      </c>
      <c r="H102">
        <v>97.04</v>
      </c>
      <c r="I102">
        <v>8.5</v>
      </c>
      <c r="J102">
        <v>365.1481</v>
      </c>
      <c r="K102">
        <f t="shared" si="8"/>
        <v>354.33971624000003</v>
      </c>
      <c r="L102">
        <v>6.3215899999999996</v>
      </c>
      <c r="M102">
        <v>1</v>
      </c>
      <c r="N102">
        <f t="shared" si="14"/>
        <v>1.17E-2</v>
      </c>
    </row>
    <row r="103" spans="1:14" x14ac:dyDescent="0.2">
      <c r="A103">
        <v>16</v>
      </c>
      <c r="B103">
        <v>1</v>
      </c>
      <c r="C103">
        <v>10</v>
      </c>
      <c r="D103">
        <v>1</v>
      </c>
      <c r="E103" s="1">
        <v>0.94097222222222221</v>
      </c>
      <c r="F103" s="1">
        <f>E103-E99</f>
        <v>0.1020833333333333</v>
      </c>
      <c r="G103" s="4">
        <f t="shared" si="10"/>
        <v>2.4499999999999993</v>
      </c>
      <c r="H103">
        <v>95.03</v>
      </c>
      <c r="I103">
        <v>8.5</v>
      </c>
      <c r="J103">
        <v>365.1481</v>
      </c>
      <c r="K103">
        <f t="shared" si="8"/>
        <v>347.00023943000002</v>
      </c>
      <c r="L103">
        <v>6.3215899999999996</v>
      </c>
      <c r="M103">
        <v>1</v>
      </c>
      <c r="N103">
        <f t="shared" si="14"/>
        <v>1.17E-2</v>
      </c>
    </row>
    <row r="104" spans="1:14" x14ac:dyDescent="0.2">
      <c r="A104">
        <v>16</v>
      </c>
      <c r="B104">
        <v>1</v>
      </c>
      <c r="C104">
        <v>10</v>
      </c>
      <c r="D104">
        <v>1</v>
      </c>
      <c r="E104" s="1">
        <v>0.96111111111111114</v>
      </c>
      <c r="F104" s="1">
        <f>E104-E99</f>
        <v>0.12222222222222223</v>
      </c>
      <c r="G104" s="4">
        <f t="shared" si="10"/>
        <v>2.9333333333333336</v>
      </c>
      <c r="H104">
        <v>91.46</v>
      </c>
      <c r="I104">
        <v>8.5</v>
      </c>
      <c r="J104">
        <v>365.1481</v>
      </c>
      <c r="K104">
        <f t="shared" si="8"/>
        <v>333.96445225999997</v>
      </c>
      <c r="L104">
        <v>6.3215899999999996</v>
      </c>
      <c r="M104">
        <v>1</v>
      </c>
      <c r="N104">
        <f t="shared" si="14"/>
        <v>1.17E-2</v>
      </c>
    </row>
    <row r="105" spans="1:14" x14ac:dyDescent="0.2">
      <c r="A105">
        <v>16</v>
      </c>
      <c r="B105">
        <v>1</v>
      </c>
      <c r="C105">
        <v>10</v>
      </c>
      <c r="D105">
        <v>1</v>
      </c>
      <c r="E105" s="1">
        <v>0.98749999999999993</v>
      </c>
      <c r="F105" s="1">
        <f>E105-E99</f>
        <v>0.14861111111111103</v>
      </c>
      <c r="G105" s="4">
        <f t="shared" si="10"/>
        <v>3.5666666666666647</v>
      </c>
      <c r="H105">
        <v>87.94</v>
      </c>
      <c r="I105">
        <v>8.5</v>
      </c>
      <c r="J105">
        <v>365.1481</v>
      </c>
      <c r="K105">
        <f t="shared" si="8"/>
        <v>321.11123914000001</v>
      </c>
      <c r="L105">
        <v>6.3215899999999996</v>
      </c>
      <c r="M105">
        <v>1</v>
      </c>
      <c r="N105">
        <f t="shared" si="14"/>
        <v>1.17E-2</v>
      </c>
    </row>
    <row r="106" spans="1:14" x14ac:dyDescent="0.2">
      <c r="A106">
        <v>17</v>
      </c>
      <c r="B106">
        <v>2</v>
      </c>
      <c r="C106">
        <v>10</v>
      </c>
      <c r="D106">
        <v>1</v>
      </c>
      <c r="E106" s="1">
        <v>0.82916666666666661</v>
      </c>
      <c r="F106" s="1">
        <v>0</v>
      </c>
      <c r="G106" s="4">
        <f t="shared" si="10"/>
        <v>0</v>
      </c>
      <c r="H106">
        <v>101.92</v>
      </c>
      <c r="I106">
        <v>8.5</v>
      </c>
      <c r="J106">
        <v>365.1481</v>
      </c>
      <c r="K106">
        <f t="shared" si="8"/>
        <v>372.15894352000004</v>
      </c>
      <c r="L106">
        <v>6.3215899999999996</v>
      </c>
      <c r="M106">
        <v>3</v>
      </c>
      <c r="N106">
        <f t="shared" ref="N106:N112" si="15">0.0161+0.0043+0.0048</f>
        <v>2.52E-2</v>
      </c>
    </row>
    <row r="107" spans="1:14" x14ac:dyDescent="0.2">
      <c r="A107">
        <v>17</v>
      </c>
      <c r="B107">
        <v>2</v>
      </c>
      <c r="C107">
        <v>10</v>
      </c>
      <c r="D107">
        <v>1</v>
      </c>
      <c r="E107" s="1">
        <v>0.84930555555555554</v>
      </c>
      <c r="F107" s="1">
        <f>E107-E106</f>
        <v>2.0138888888888928E-2</v>
      </c>
      <c r="G107" s="4">
        <f t="shared" si="10"/>
        <v>0.48333333333333428</v>
      </c>
      <c r="H107">
        <v>100.12</v>
      </c>
      <c r="I107">
        <v>8.5</v>
      </c>
      <c r="J107">
        <v>365.1481</v>
      </c>
      <c r="K107">
        <f t="shared" si="8"/>
        <v>365.58627772000006</v>
      </c>
      <c r="L107">
        <v>6.3215899999999996</v>
      </c>
      <c r="M107">
        <v>3</v>
      </c>
      <c r="N107">
        <f t="shared" si="15"/>
        <v>2.52E-2</v>
      </c>
    </row>
    <row r="108" spans="1:14" x14ac:dyDescent="0.2">
      <c r="A108">
        <v>17</v>
      </c>
      <c r="B108">
        <v>2</v>
      </c>
      <c r="C108">
        <v>10</v>
      </c>
      <c r="D108">
        <v>1</v>
      </c>
      <c r="E108" s="1">
        <v>0.87291666666666667</v>
      </c>
      <c r="F108" s="1">
        <f>E108-E106</f>
        <v>4.3750000000000067E-2</v>
      </c>
      <c r="G108" s="4">
        <f t="shared" si="10"/>
        <v>1.0500000000000016</v>
      </c>
      <c r="H108">
        <v>97.19</v>
      </c>
      <c r="I108">
        <v>8.5</v>
      </c>
      <c r="J108">
        <v>365.1481</v>
      </c>
      <c r="K108">
        <f t="shared" si="8"/>
        <v>354.88743839</v>
      </c>
      <c r="L108">
        <v>6.3215899999999996</v>
      </c>
      <c r="M108">
        <v>3</v>
      </c>
      <c r="N108">
        <f t="shared" si="15"/>
        <v>2.52E-2</v>
      </c>
    </row>
    <row r="109" spans="1:14" x14ac:dyDescent="0.2">
      <c r="A109">
        <v>17</v>
      </c>
      <c r="B109">
        <v>2</v>
      </c>
      <c r="C109">
        <v>10</v>
      </c>
      <c r="D109">
        <v>1</v>
      </c>
      <c r="E109" s="1">
        <v>0.90347222222222223</v>
      </c>
      <c r="F109" s="1">
        <f>E109-E106</f>
        <v>7.4305555555555625E-2</v>
      </c>
      <c r="G109" s="4">
        <f t="shared" si="10"/>
        <v>1.783333333333335</v>
      </c>
      <c r="H109">
        <v>95.41</v>
      </c>
      <c r="I109">
        <v>8.5</v>
      </c>
      <c r="J109">
        <v>365.1481</v>
      </c>
      <c r="K109">
        <f t="shared" si="8"/>
        <v>348.38780220999996</v>
      </c>
      <c r="L109">
        <v>6.3215899999999996</v>
      </c>
      <c r="M109">
        <v>3</v>
      </c>
      <c r="N109">
        <f t="shared" si="15"/>
        <v>2.52E-2</v>
      </c>
    </row>
    <row r="110" spans="1:14" x14ac:dyDescent="0.2">
      <c r="A110">
        <v>17</v>
      </c>
      <c r="B110">
        <v>2</v>
      </c>
      <c r="C110">
        <v>10</v>
      </c>
      <c r="D110">
        <v>1</v>
      </c>
      <c r="E110" s="1">
        <v>0.93958333333333333</v>
      </c>
      <c r="F110" s="1">
        <f>E110-E106</f>
        <v>0.11041666666666672</v>
      </c>
      <c r="G110" s="4">
        <f t="shared" si="10"/>
        <v>2.6500000000000012</v>
      </c>
      <c r="H110">
        <v>91.12</v>
      </c>
      <c r="I110">
        <v>8.5</v>
      </c>
      <c r="J110">
        <v>365.1481</v>
      </c>
      <c r="K110">
        <f t="shared" si="8"/>
        <v>332.72294871999998</v>
      </c>
      <c r="L110">
        <v>6.3215899999999996</v>
      </c>
      <c r="M110">
        <v>3</v>
      </c>
      <c r="N110">
        <f t="shared" si="15"/>
        <v>2.52E-2</v>
      </c>
    </row>
    <row r="111" spans="1:14" x14ac:dyDescent="0.2">
      <c r="A111">
        <v>17</v>
      </c>
      <c r="B111">
        <v>2</v>
      </c>
      <c r="C111">
        <v>10</v>
      </c>
      <c r="D111">
        <v>1</v>
      </c>
      <c r="E111" s="1">
        <v>0.95624999999999993</v>
      </c>
      <c r="F111" s="1">
        <f>E111-E106</f>
        <v>0.12708333333333333</v>
      </c>
      <c r="G111" s="4">
        <f t="shared" si="10"/>
        <v>3.05</v>
      </c>
      <c r="H111">
        <v>88.78</v>
      </c>
      <c r="I111">
        <v>8.5</v>
      </c>
      <c r="J111">
        <v>365.1481</v>
      </c>
      <c r="K111">
        <f t="shared" si="8"/>
        <v>324.17848318</v>
      </c>
      <c r="L111">
        <v>6.3215899999999996</v>
      </c>
      <c r="M111">
        <v>3</v>
      </c>
      <c r="N111">
        <f t="shared" si="15"/>
        <v>2.52E-2</v>
      </c>
    </row>
    <row r="112" spans="1:14" x14ac:dyDescent="0.2">
      <c r="A112">
        <v>17</v>
      </c>
      <c r="B112">
        <v>2</v>
      </c>
      <c r="C112">
        <v>10</v>
      </c>
      <c r="D112">
        <v>1</v>
      </c>
      <c r="E112" s="1">
        <v>0.9784722222222223</v>
      </c>
      <c r="F112" s="1">
        <f>E112-E106</f>
        <v>0.14930555555555569</v>
      </c>
      <c r="G112" s="4">
        <f t="shared" si="10"/>
        <v>3.5833333333333366</v>
      </c>
      <c r="H112">
        <v>86.16</v>
      </c>
      <c r="I112">
        <v>8.5</v>
      </c>
      <c r="J112">
        <v>365.1481</v>
      </c>
      <c r="K112">
        <f t="shared" si="8"/>
        <v>314.61160295999997</v>
      </c>
      <c r="L112">
        <v>6.3215899999999996</v>
      </c>
      <c r="M112">
        <v>3</v>
      </c>
      <c r="N112">
        <f t="shared" si="15"/>
        <v>2.52E-2</v>
      </c>
    </row>
    <row r="113" spans="1:14" x14ac:dyDescent="0.2">
      <c r="A113">
        <v>18</v>
      </c>
      <c r="B113">
        <v>3</v>
      </c>
      <c r="C113">
        <v>10</v>
      </c>
      <c r="D113">
        <v>1</v>
      </c>
      <c r="E113" s="1">
        <v>0.83194444444444438</v>
      </c>
      <c r="F113" s="1">
        <v>0</v>
      </c>
      <c r="G113" s="4">
        <f t="shared" si="10"/>
        <v>0</v>
      </c>
      <c r="H113">
        <v>104.66</v>
      </c>
      <c r="I113">
        <v>8.5</v>
      </c>
      <c r="J113">
        <v>365.1481</v>
      </c>
      <c r="K113">
        <f t="shared" si="8"/>
        <v>382.16400146000001</v>
      </c>
      <c r="L113">
        <v>6.3215899999999996</v>
      </c>
      <c r="M113">
        <v>3</v>
      </c>
      <c r="N113">
        <f t="shared" ref="N113:N120" si="16">0.0053+0.0101+0.0125</f>
        <v>2.7900000000000001E-2</v>
      </c>
    </row>
    <row r="114" spans="1:14" x14ac:dyDescent="0.2">
      <c r="A114">
        <v>18</v>
      </c>
      <c r="B114">
        <v>3</v>
      </c>
      <c r="C114">
        <v>10</v>
      </c>
      <c r="D114">
        <v>1</v>
      </c>
      <c r="E114" s="1">
        <v>0.85069444444444453</v>
      </c>
      <c r="F114" s="1">
        <f>E114-E113</f>
        <v>1.8750000000000155E-2</v>
      </c>
      <c r="G114" s="4">
        <f t="shared" si="10"/>
        <v>0.45000000000000373</v>
      </c>
      <c r="H114">
        <v>100.57</v>
      </c>
      <c r="I114">
        <v>8.5</v>
      </c>
      <c r="J114">
        <v>365.1481</v>
      </c>
      <c r="K114">
        <f t="shared" si="8"/>
        <v>367.22944417000002</v>
      </c>
      <c r="L114">
        <v>6.3215899999999996</v>
      </c>
      <c r="M114">
        <v>3</v>
      </c>
      <c r="N114">
        <f t="shared" si="16"/>
        <v>2.7900000000000001E-2</v>
      </c>
    </row>
    <row r="115" spans="1:14" x14ac:dyDescent="0.2">
      <c r="A115">
        <v>18</v>
      </c>
      <c r="B115">
        <v>3</v>
      </c>
      <c r="C115">
        <v>10</v>
      </c>
      <c r="D115">
        <v>1</v>
      </c>
      <c r="E115" s="1">
        <v>0.87361111111111101</v>
      </c>
      <c r="F115" s="1">
        <f>E115-E113</f>
        <v>4.166666666666663E-2</v>
      </c>
      <c r="G115" s="4">
        <f t="shared" si="10"/>
        <v>0.99999999999999911</v>
      </c>
      <c r="H115">
        <v>97.68</v>
      </c>
      <c r="I115">
        <v>8.5</v>
      </c>
      <c r="J115">
        <v>365.1481</v>
      </c>
      <c r="K115">
        <f t="shared" si="8"/>
        <v>356.67666408000002</v>
      </c>
      <c r="L115">
        <v>6.3215899999999996</v>
      </c>
      <c r="M115">
        <v>3</v>
      </c>
      <c r="N115">
        <f t="shared" si="16"/>
        <v>2.7900000000000001E-2</v>
      </c>
    </row>
    <row r="116" spans="1:14" x14ac:dyDescent="0.2">
      <c r="A116">
        <v>18</v>
      </c>
      <c r="B116">
        <v>3</v>
      </c>
      <c r="C116">
        <v>10</v>
      </c>
      <c r="D116">
        <v>1</v>
      </c>
      <c r="E116" s="1">
        <v>0.90416666666666667</v>
      </c>
      <c r="F116" s="1">
        <f>E116-E113</f>
        <v>7.2222222222222299E-2</v>
      </c>
      <c r="G116" s="4">
        <f t="shared" si="10"/>
        <v>1.7333333333333352</v>
      </c>
      <c r="H116">
        <v>96.26</v>
      </c>
      <c r="I116">
        <v>8.5</v>
      </c>
      <c r="J116">
        <v>365.1481</v>
      </c>
      <c r="K116">
        <f t="shared" si="8"/>
        <v>351.49156105999998</v>
      </c>
      <c r="L116">
        <v>6.3215899999999996</v>
      </c>
      <c r="M116">
        <v>3</v>
      </c>
      <c r="N116">
        <f t="shared" si="16"/>
        <v>2.7900000000000001E-2</v>
      </c>
    </row>
    <row r="117" spans="1:14" x14ac:dyDescent="0.2">
      <c r="A117">
        <v>18</v>
      </c>
      <c r="B117">
        <v>3</v>
      </c>
      <c r="C117">
        <v>10</v>
      </c>
      <c r="D117">
        <v>1</v>
      </c>
      <c r="E117" s="1">
        <v>0.93958333333333333</v>
      </c>
      <c r="F117" s="1">
        <f>E117-E113</f>
        <v>0.10763888888888895</v>
      </c>
      <c r="G117" s="4">
        <f t="shared" si="10"/>
        <v>2.5833333333333348</v>
      </c>
      <c r="H117">
        <v>94.78</v>
      </c>
      <c r="I117">
        <v>8.5</v>
      </c>
      <c r="J117">
        <v>365.1481</v>
      </c>
      <c r="K117">
        <f t="shared" si="8"/>
        <v>346.08736918</v>
      </c>
      <c r="L117">
        <v>6.3215899999999996</v>
      </c>
      <c r="M117">
        <v>3</v>
      </c>
      <c r="N117">
        <f t="shared" si="16"/>
        <v>2.7900000000000001E-2</v>
      </c>
    </row>
    <row r="118" spans="1:14" x14ac:dyDescent="0.2">
      <c r="A118">
        <v>18</v>
      </c>
      <c r="B118">
        <v>3</v>
      </c>
      <c r="C118">
        <v>10</v>
      </c>
      <c r="D118">
        <v>1</v>
      </c>
      <c r="E118" s="1">
        <v>0.95833333333333337</v>
      </c>
      <c r="F118" s="1">
        <f>E118-E113</f>
        <v>0.12638888888888899</v>
      </c>
      <c r="G118" s="4">
        <f t="shared" si="10"/>
        <v>3.0333333333333359</v>
      </c>
      <c r="H118">
        <v>92.78</v>
      </c>
      <c r="I118">
        <v>8.5</v>
      </c>
      <c r="J118">
        <v>365.1481</v>
      </c>
      <c r="K118">
        <f t="shared" si="8"/>
        <v>338.78440717999996</v>
      </c>
      <c r="L118">
        <v>6.3215899999999996</v>
      </c>
      <c r="M118">
        <v>3</v>
      </c>
      <c r="N118">
        <f t="shared" si="16"/>
        <v>2.7900000000000001E-2</v>
      </c>
    </row>
    <row r="119" spans="1:14" x14ac:dyDescent="0.2">
      <c r="A119">
        <v>18</v>
      </c>
      <c r="B119">
        <v>3</v>
      </c>
      <c r="C119">
        <v>10</v>
      </c>
      <c r="D119">
        <v>1</v>
      </c>
      <c r="E119" s="1">
        <v>0.98125000000000007</v>
      </c>
      <c r="F119" s="1">
        <f>E119-E113</f>
        <v>0.14930555555555569</v>
      </c>
      <c r="G119" s="4">
        <f t="shared" si="10"/>
        <v>3.5833333333333366</v>
      </c>
      <c r="H119">
        <v>89.46</v>
      </c>
      <c r="I119">
        <v>8.5</v>
      </c>
      <c r="J119">
        <v>365.1481</v>
      </c>
      <c r="K119">
        <f t="shared" si="8"/>
        <v>326.66149025999999</v>
      </c>
      <c r="L119">
        <v>6.3215899999999996</v>
      </c>
      <c r="M119">
        <v>3</v>
      </c>
      <c r="N119">
        <f t="shared" si="16"/>
        <v>2.7900000000000001E-2</v>
      </c>
    </row>
    <row r="120" spans="1:14" x14ac:dyDescent="0.2">
      <c r="A120">
        <v>18</v>
      </c>
      <c r="B120">
        <v>3</v>
      </c>
      <c r="C120">
        <v>10</v>
      </c>
      <c r="D120">
        <v>1</v>
      </c>
      <c r="E120" s="1">
        <v>0.99444444444444446</v>
      </c>
      <c r="F120" s="1">
        <f>E120-E113</f>
        <v>0.16250000000000009</v>
      </c>
      <c r="G120" s="4">
        <f t="shared" si="10"/>
        <v>3.9000000000000021</v>
      </c>
      <c r="H120">
        <v>86.16</v>
      </c>
      <c r="I120">
        <v>8.5</v>
      </c>
      <c r="J120">
        <v>365.1481</v>
      </c>
      <c r="K120">
        <f t="shared" si="8"/>
        <v>314.61160295999997</v>
      </c>
      <c r="L120">
        <v>6.3215899999999996</v>
      </c>
      <c r="M120">
        <v>3</v>
      </c>
      <c r="N120">
        <f t="shared" si="16"/>
        <v>2.7900000000000001E-2</v>
      </c>
    </row>
    <row r="121" spans="1:14" x14ac:dyDescent="0.2">
      <c r="A121">
        <v>19</v>
      </c>
      <c r="B121">
        <v>4</v>
      </c>
      <c r="C121">
        <v>10</v>
      </c>
      <c r="D121">
        <v>1</v>
      </c>
      <c r="E121" s="1">
        <v>0.83750000000000002</v>
      </c>
      <c r="F121" s="1">
        <v>0</v>
      </c>
      <c r="G121" s="4">
        <f t="shared" si="10"/>
        <v>0</v>
      </c>
      <c r="H121">
        <v>104.17</v>
      </c>
      <c r="I121">
        <v>8.5</v>
      </c>
      <c r="J121">
        <v>365.1481</v>
      </c>
      <c r="K121">
        <f t="shared" si="8"/>
        <v>380.37477577000004</v>
      </c>
      <c r="L121">
        <v>6.3215899999999996</v>
      </c>
      <c r="M121">
        <v>3</v>
      </c>
      <c r="N121">
        <f t="shared" ref="N121:N127" si="17">0.0094+0.009+0.0088</f>
        <v>2.7200000000000002E-2</v>
      </c>
    </row>
    <row r="122" spans="1:14" x14ac:dyDescent="0.2">
      <c r="A122">
        <v>19</v>
      </c>
      <c r="B122">
        <v>4</v>
      </c>
      <c r="C122">
        <v>10</v>
      </c>
      <c r="D122">
        <v>1</v>
      </c>
      <c r="E122" s="1">
        <v>0.8520833333333333</v>
      </c>
      <c r="F122" s="1">
        <f>E122-E121</f>
        <v>1.4583333333333282E-2</v>
      </c>
      <c r="G122" s="4">
        <f t="shared" si="10"/>
        <v>0.34999999999999876</v>
      </c>
      <c r="H122">
        <v>102.58</v>
      </c>
      <c r="I122">
        <v>8.5</v>
      </c>
      <c r="J122">
        <v>365.1481</v>
      </c>
      <c r="K122">
        <f t="shared" si="8"/>
        <v>374.56892098000003</v>
      </c>
      <c r="L122">
        <v>6.3215899999999996</v>
      </c>
      <c r="M122">
        <v>3</v>
      </c>
      <c r="N122">
        <f t="shared" si="17"/>
        <v>2.7200000000000002E-2</v>
      </c>
    </row>
    <row r="123" spans="1:14" x14ac:dyDescent="0.2">
      <c r="A123">
        <v>19</v>
      </c>
      <c r="B123">
        <v>4</v>
      </c>
      <c r="C123">
        <v>10</v>
      </c>
      <c r="D123">
        <v>1</v>
      </c>
      <c r="E123" s="1">
        <v>0.87430555555555556</v>
      </c>
      <c r="F123" s="1">
        <f>E123-E121</f>
        <v>3.6805555555555536E-2</v>
      </c>
      <c r="G123" s="4">
        <f t="shared" si="10"/>
        <v>0.88333333333333286</v>
      </c>
      <c r="H123">
        <v>98.47</v>
      </c>
      <c r="I123">
        <v>8.5</v>
      </c>
      <c r="J123">
        <v>365.1481</v>
      </c>
      <c r="K123">
        <f t="shared" si="8"/>
        <v>359.56133406999999</v>
      </c>
      <c r="L123">
        <v>6.3215899999999996</v>
      </c>
      <c r="M123">
        <v>3</v>
      </c>
      <c r="N123">
        <f t="shared" si="17"/>
        <v>2.7200000000000002E-2</v>
      </c>
    </row>
    <row r="124" spans="1:14" x14ac:dyDescent="0.2">
      <c r="A124">
        <v>19</v>
      </c>
      <c r="B124">
        <v>4</v>
      </c>
      <c r="C124">
        <v>10</v>
      </c>
      <c r="D124">
        <v>1</v>
      </c>
      <c r="E124" s="1">
        <v>0.90486111111111101</v>
      </c>
      <c r="F124" s="1">
        <f>E124-E121</f>
        <v>6.7361111111110983E-2</v>
      </c>
      <c r="G124" s="4">
        <f t="shared" si="10"/>
        <v>1.6166666666666636</v>
      </c>
      <c r="H124">
        <v>96.31</v>
      </c>
      <c r="I124">
        <v>8.5</v>
      </c>
      <c r="J124">
        <v>365.1481</v>
      </c>
      <c r="K124">
        <f t="shared" si="8"/>
        <v>351.67413511000001</v>
      </c>
      <c r="L124">
        <v>6.3215899999999996</v>
      </c>
      <c r="M124">
        <v>3</v>
      </c>
      <c r="N124">
        <f t="shared" si="17"/>
        <v>2.7200000000000002E-2</v>
      </c>
    </row>
    <row r="125" spans="1:14" x14ac:dyDescent="0.2">
      <c r="A125">
        <v>19</v>
      </c>
      <c r="B125">
        <v>4</v>
      </c>
      <c r="C125">
        <v>10</v>
      </c>
      <c r="D125">
        <v>1</v>
      </c>
      <c r="E125" s="1">
        <v>0.94027777777777777</v>
      </c>
      <c r="F125" s="1">
        <f>E125-E121</f>
        <v>0.10277777777777775</v>
      </c>
      <c r="G125" s="4">
        <f t="shared" si="10"/>
        <v>2.4666666666666659</v>
      </c>
      <c r="H125">
        <v>94.19</v>
      </c>
      <c r="I125">
        <v>8.5</v>
      </c>
      <c r="J125">
        <v>365.1481</v>
      </c>
      <c r="K125">
        <f t="shared" si="8"/>
        <v>343.93299538999997</v>
      </c>
      <c r="L125">
        <v>6.3215899999999996</v>
      </c>
      <c r="M125">
        <v>3</v>
      </c>
      <c r="N125">
        <f t="shared" si="17"/>
        <v>2.7200000000000002E-2</v>
      </c>
    </row>
    <row r="126" spans="1:14" x14ac:dyDescent="0.2">
      <c r="A126">
        <v>19</v>
      </c>
      <c r="B126">
        <v>4</v>
      </c>
      <c r="C126">
        <v>10</v>
      </c>
      <c r="D126">
        <v>1</v>
      </c>
      <c r="E126" s="1">
        <v>0.95972222222222225</v>
      </c>
      <c r="F126" s="1">
        <f>E126-E121</f>
        <v>0.12222222222222223</v>
      </c>
      <c r="G126" s="4">
        <f t="shared" si="10"/>
        <v>2.9333333333333336</v>
      </c>
      <c r="H126">
        <v>89.39</v>
      </c>
      <c r="I126">
        <v>8.5</v>
      </c>
      <c r="J126">
        <v>365.1481</v>
      </c>
      <c r="K126">
        <f t="shared" si="8"/>
        <v>326.40588659000002</v>
      </c>
      <c r="L126">
        <v>6.3215899999999996</v>
      </c>
      <c r="M126">
        <v>3</v>
      </c>
      <c r="N126">
        <f t="shared" si="17"/>
        <v>2.7200000000000002E-2</v>
      </c>
    </row>
    <row r="127" spans="1:14" x14ac:dyDescent="0.2">
      <c r="A127">
        <v>19</v>
      </c>
      <c r="B127">
        <v>4</v>
      </c>
      <c r="C127">
        <v>10</v>
      </c>
      <c r="D127">
        <v>1</v>
      </c>
      <c r="E127" s="1">
        <v>0.98333333333333339</v>
      </c>
      <c r="F127" s="1">
        <f>E127-E121</f>
        <v>0.14583333333333337</v>
      </c>
      <c r="G127" s="4">
        <f t="shared" si="10"/>
        <v>3.5000000000000009</v>
      </c>
      <c r="H127">
        <v>85.89</v>
      </c>
      <c r="I127">
        <v>8.5</v>
      </c>
      <c r="J127">
        <v>365.1481</v>
      </c>
      <c r="K127">
        <f t="shared" si="8"/>
        <v>313.62570309</v>
      </c>
      <c r="L127">
        <v>6.3215899999999996</v>
      </c>
      <c r="M127">
        <v>3</v>
      </c>
      <c r="N127">
        <f t="shared" si="17"/>
        <v>2.7200000000000002E-2</v>
      </c>
    </row>
    <row r="128" spans="1:14" x14ac:dyDescent="0.2">
      <c r="A128">
        <v>20</v>
      </c>
      <c r="B128">
        <v>6</v>
      </c>
      <c r="C128">
        <v>10</v>
      </c>
      <c r="D128">
        <v>1</v>
      </c>
      <c r="E128" s="1">
        <v>0.82430555555555562</v>
      </c>
      <c r="F128" s="1">
        <v>0</v>
      </c>
      <c r="G128" s="4">
        <f t="shared" si="10"/>
        <v>0</v>
      </c>
      <c r="H128">
        <v>101.66</v>
      </c>
      <c r="I128">
        <v>8.5</v>
      </c>
      <c r="J128">
        <v>365.1481</v>
      </c>
      <c r="K128">
        <f t="shared" si="8"/>
        <v>371.20955845999998</v>
      </c>
      <c r="L128">
        <v>6.3215899999999996</v>
      </c>
      <c r="M128">
        <v>3</v>
      </c>
      <c r="N128">
        <f t="shared" ref="N128:N133" si="18">0.0051+0.0132+0.01</f>
        <v>2.8299999999999999E-2</v>
      </c>
    </row>
    <row r="129" spans="1:14" x14ac:dyDescent="0.2">
      <c r="A129">
        <v>20</v>
      </c>
      <c r="B129">
        <v>6</v>
      </c>
      <c r="C129">
        <v>10</v>
      </c>
      <c r="D129">
        <v>1</v>
      </c>
      <c r="E129" s="1">
        <v>0.84861111111111109</v>
      </c>
      <c r="F129" s="1">
        <f>E129-E128</f>
        <v>2.4305555555555469E-2</v>
      </c>
      <c r="G129" s="4">
        <f t="shared" si="10"/>
        <v>0.58333333333333126</v>
      </c>
      <c r="H129">
        <v>93.68</v>
      </c>
      <c r="I129">
        <v>8.5</v>
      </c>
      <c r="J129">
        <v>365.1481</v>
      </c>
      <c r="K129">
        <f t="shared" si="8"/>
        <v>342.07074008000001</v>
      </c>
      <c r="L129">
        <v>6.3215899999999996</v>
      </c>
      <c r="M129">
        <v>3</v>
      </c>
      <c r="N129">
        <f t="shared" si="18"/>
        <v>2.8299999999999999E-2</v>
      </c>
    </row>
    <row r="130" spans="1:14" x14ac:dyDescent="0.2">
      <c r="A130">
        <v>20</v>
      </c>
      <c r="B130">
        <v>6</v>
      </c>
      <c r="C130">
        <v>10</v>
      </c>
      <c r="D130">
        <v>1</v>
      </c>
      <c r="E130" s="1">
        <v>0.87222222222222223</v>
      </c>
      <c r="F130" s="1">
        <f>E130-E128</f>
        <v>4.7916666666666607E-2</v>
      </c>
      <c r="G130" s="4">
        <f t="shared" si="10"/>
        <v>1.1499999999999986</v>
      </c>
      <c r="H130">
        <v>90.49</v>
      </c>
      <c r="I130">
        <v>8.5</v>
      </c>
      <c r="J130">
        <v>365.1481</v>
      </c>
      <c r="K130">
        <f t="shared" si="8"/>
        <v>330.42251568999995</v>
      </c>
      <c r="L130">
        <v>6.3215899999999996</v>
      </c>
      <c r="M130">
        <v>3</v>
      </c>
      <c r="N130">
        <f t="shared" si="18"/>
        <v>2.8299999999999999E-2</v>
      </c>
    </row>
    <row r="131" spans="1:14" x14ac:dyDescent="0.2">
      <c r="A131">
        <v>20</v>
      </c>
      <c r="B131">
        <v>6</v>
      </c>
      <c r="C131">
        <v>10</v>
      </c>
      <c r="D131">
        <v>1</v>
      </c>
      <c r="E131" s="1">
        <v>0.90347222222222223</v>
      </c>
      <c r="F131" s="1">
        <f>E131-E128</f>
        <v>7.9166666666666607E-2</v>
      </c>
      <c r="G131" s="4">
        <f t="shared" si="10"/>
        <v>1.8999999999999986</v>
      </c>
      <c r="H131">
        <v>88.11</v>
      </c>
      <c r="I131">
        <v>8.5</v>
      </c>
      <c r="J131">
        <v>365.1481</v>
      </c>
      <c r="K131">
        <f t="shared" ref="K131:K194" si="19">(H131/100)*J131</f>
        <v>321.73199090999998</v>
      </c>
      <c r="L131">
        <v>6.3215899999999996</v>
      </c>
      <c r="M131">
        <v>3</v>
      </c>
      <c r="N131">
        <f t="shared" si="18"/>
        <v>2.8299999999999999E-2</v>
      </c>
    </row>
    <row r="132" spans="1:14" x14ac:dyDescent="0.2">
      <c r="A132">
        <v>20</v>
      </c>
      <c r="B132">
        <v>6</v>
      </c>
      <c r="C132">
        <v>10</v>
      </c>
      <c r="D132">
        <v>1</v>
      </c>
      <c r="E132" s="1">
        <v>0.93888888888888899</v>
      </c>
      <c r="F132" s="1">
        <f>E132-E128</f>
        <v>0.11458333333333337</v>
      </c>
      <c r="G132" s="4">
        <f t="shared" ref="G132:G195" si="20">F132*24</f>
        <v>2.7500000000000009</v>
      </c>
      <c r="H132">
        <v>86.32</v>
      </c>
      <c r="I132">
        <v>8.5</v>
      </c>
      <c r="J132">
        <v>365.1481</v>
      </c>
      <c r="K132">
        <f t="shared" si="19"/>
        <v>315.19583991999997</v>
      </c>
      <c r="L132">
        <v>6.3215899999999996</v>
      </c>
      <c r="M132">
        <v>3</v>
      </c>
      <c r="N132">
        <f t="shared" si="18"/>
        <v>2.8299999999999999E-2</v>
      </c>
    </row>
    <row r="133" spans="1:14" x14ac:dyDescent="0.2">
      <c r="A133">
        <v>20</v>
      </c>
      <c r="B133">
        <v>6</v>
      </c>
      <c r="C133">
        <v>10</v>
      </c>
      <c r="D133">
        <v>1</v>
      </c>
      <c r="E133" s="1">
        <v>0.9555555555555556</v>
      </c>
      <c r="F133" s="1">
        <f>E133-E128</f>
        <v>0.13124999999999998</v>
      </c>
      <c r="G133" s="4">
        <f t="shared" si="20"/>
        <v>3.1499999999999995</v>
      </c>
      <c r="H133">
        <v>83.13</v>
      </c>
      <c r="I133">
        <v>8.5</v>
      </c>
      <c r="J133">
        <v>365.1481</v>
      </c>
      <c r="K133">
        <f t="shared" si="19"/>
        <v>303.54761552999997</v>
      </c>
      <c r="L133">
        <v>6.3215899999999996</v>
      </c>
      <c r="M133">
        <v>3</v>
      </c>
      <c r="N133">
        <f t="shared" si="18"/>
        <v>2.8299999999999999E-2</v>
      </c>
    </row>
    <row r="134" spans="1:14" x14ac:dyDescent="0.2">
      <c r="A134">
        <v>21</v>
      </c>
      <c r="B134">
        <v>1</v>
      </c>
      <c r="C134">
        <v>20</v>
      </c>
      <c r="D134">
        <v>0</v>
      </c>
      <c r="E134" s="1">
        <v>0.47013888888888888</v>
      </c>
      <c r="F134" s="1">
        <v>0</v>
      </c>
      <c r="G134" s="4">
        <f t="shared" si="20"/>
        <v>0</v>
      </c>
      <c r="H134">
        <v>106.79</v>
      </c>
      <c r="I134">
        <v>8.5</v>
      </c>
      <c r="J134">
        <v>365.1481</v>
      </c>
      <c r="K134">
        <f t="shared" si="19"/>
        <v>389.94165599000002</v>
      </c>
      <c r="L134">
        <v>6.3215899999999996</v>
      </c>
      <c r="M134">
        <v>3</v>
      </c>
      <c r="N134">
        <f t="shared" ref="N134:N141" si="21">0.01+0.0156+0.0137</f>
        <v>3.9300000000000002E-2</v>
      </c>
    </row>
    <row r="135" spans="1:14" x14ac:dyDescent="0.2">
      <c r="A135">
        <v>21</v>
      </c>
      <c r="B135">
        <v>1</v>
      </c>
      <c r="C135">
        <v>20</v>
      </c>
      <c r="D135">
        <v>0</v>
      </c>
      <c r="E135" s="1">
        <v>0.50972222222222219</v>
      </c>
      <c r="F135" s="1">
        <f>E135-E134</f>
        <v>3.9583333333333304E-2</v>
      </c>
      <c r="G135" s="4">
        <f t="shared" si="20"/>
        <v>0.94999999999999929</v>
      </c>
      <c r="H135">
        <v>98.2</v>
      </c>
      <c r="I135">
        <v>8.5</v>
      </c>
      <c r="J135">
        <v>365.1481</v>
      </c>
      <c r="K135">
        <f t="shared" si="19"/>
        <v>358.57543420000002</v>
      </c>
      <c r="L135">
        <v>6.3215899999999996</v>
      </c>
      <c r="M135">
        <v>3</v>
      </c>
      <c r="N135">
        <f t="shared" si="21"/>
        <v>3.9300000000000002E-2</v>
      </c>
    </row>
    <row r="136" spans="1:14" x14ac:dyDescent="0.2">
      <c r="A136">
        <v>21</v>
      </c>
      <c r="B136">
        <v>1</v>
      </c>
      <c r="C136">
        <v>20</v>
      </c>
      <c r="D136">
        <v>0</v>
      </c>
      <c r="E136" s="1">
        <v>0.55138888888888882</v>
      </c>
      <c r="F136" s="1">
        <f>E136-E134</f>
        <v>8.1249999999999933E-2</v>
      </c>
      <c r="G136" s="4">
        <f t="shared" si="20"/>
        <v>1.9499999999999984</v>
      </c>
      <c r="H136">
        <v>94.34</v>
      </c>
      <c r="I136">
        <v>8.5</v>
      </c>
      <c r="J136">
        <v>365.1481</v>
      </c>
      <c r="K136">
        <f t="shared" si="19"/>
        <v>344.48071754</v>
      </c>
      <c r="L136">
        <v>6.3215899999999996</v>
      </c>
      <c r="M136">
        <v>3</v>
      </c>
      <c r="N136">
        <f t="shared" si="21"/>
        <v>3.9300000000000002E-2</v>
      </c>
    </row>
    <row r="137" spans="1:14" x14ac:dyDescent="0.2">
      <c r="A137">
        <v>21</v>
      </c>
      <c r="B137">
        <v>1</v>
      </c>
      <c r="C137">
        <v>20</v>
      </c>
      <c r="D137">
        <v>0</v>
      </c>
      <c r="E137" s="1">
        <v>0.5756944444444444</v>
      </c>
      <c r="F137" s="1">
        <f>E137-E134</f>
        <v>0.10555555555555551</v>
      </c>
      <c r="G137" s="4">
        <f t="shared" si="20"/>
        <v>2.5333333333333323</v>
      </c>
      <c r="H137">
        <v>91.11</v>
      </c>
      <c r="I137">
        <v>8.5</v>
      </c>
      <c r="J137">
        <v>365.1481</v>
      </c>
      <c r="K137">
        <f t="shared" si="19"/>
        <v>332.68643391000001</v>
      </c>
      <c r="L137">
        <v>6.3215899999999996</v>
      </c>
      <c r="M137">
        <v>3</v>
      </c>
      <c r="N137">
        <f t="shared" si="21"/>
        <v>3.9300000000000002E-2</v>
      </c>
    </row>
    <row r="138" spans="1:14" x14ac:dyDescent="0.2">
      <c r="A138">
        <v>21</v>
      </c>
      <c r="B138">
        <v>1</v>
      </c>
      <c r="C138">
        <v>20</v>
      </c>
      <c r="D138">
        <v>0</v>
      </c>
      <c r="E138" s="1">
        <v>0.6118055555555556</v>
      </c>
      <c r="F138" s="1">
        <f>E138-E134</f>
        <v>0.14166666666666672</v>
      </c>
      <c r="G138" s="4">
        <f t="shared" si="20"/>
        <v>3.4000000000000012</v>
      </c>
      <c r="H138">
        <v>87.23</v>
      </c>
      <c r="I138">
        <v>8.5</v>
      </c>
      <c r="J138">
        <v>365.1481</v>
      </c>
      <c r="K138">
        <f t="shared" si="19"/>
        <v>318.51868763000004</v>
      </c>
      <c r="L138">
        <v>6.3215899999999996</v>
      </c>
      <c r="M138">
        <v>3</v>
      </c>
      <c r="N138">
        <f t="shared" si="21"/>
        <v>3.9300000000000002E-2</v>
      </c>
    </row>
    <row r="139" spans="1:14" x14ac:dyDescent="0.2">
      <c r="A139">
        <v>21</v>
      </c>
      <c r="B139">
        <v>1</v>
      </c>
      <c r="C139">
        <v>20</v>
      </c>
      <c r="D139">
        <v>0</v>
      </c>
      <c r="E139" s="1">
        <v>0.64583333333333337</v>
      </c>
      <c r="F139" s="1">
        <f>E139-E134</f>
        <v>0.17569444444444449</v>
      </c>
      <c r="G139" s="4">
        <f t="shared" si="20"/>
        <v>4.2166666666666677</v>
      </c>
      <c r="H139">
        <v>84.21</v>
      </c>
      <c r="I139">
        <v>8.5</v>
      </c>
      <c r="J139">
        <v>365.1481</v>
      </c>
      <c r="K139">
        <f t="shared" si="19"/>
        <v>307.49121500999996</v>
      </c>
      <c r="L139">
        <v>6.3215899999999996</v>
      </c>
      <c r="M139">
        <v>3</v>
      </c>
      <c r="N139">
        <f t="shared" si="21"/>
        <v>3.9300000000000002E-2</v>
      </c>
    </row>
    <row r="140" spans="1:14" x14ac:dyDescent="0.2">
      <c r="A140">
        <v>21</v>
      </c>
      <c r="B140">
        <v>1</v>
      </c>
      <c r="C140">
        <v>20</v>
      </c>
      <c r="D140">
        <v>0</v>
      </c>
      <c r="E140" s="1">
        <v>0.69305555555555554</v>
      </c>
      <c r="F140" s="1">
        <f>E140-E134</f>
        <v>0.22291666666666665</v>
      </c>
      <c r="G140" s="4">
        <f t="shared" si="20"/>
        <v>5.35</v>
      </c>
      <c r="H140">
        <v>81.8</v>
      </c>
      <c r="I140">
        <v>8.5</v>
      </c>
      <c r="J140">
        <v>365.1481</v>
      </c>
      <c r="K140">
        <f t="shared" si="19"/>
        <v>298.69114579999996</v>
      </c>
      <c r="L140">
        <v>6.3215899999999996</v>
      </c>
      <c r="M140">
        <v>3</v>
      </c>
      <c r="N140">
        <f t="shared" si="21"/>
        <v>3.9300000000000002E-2</v>
      </c>
    </row>
    <row r="141" spans="1:14" x14ac:dyDescent="0.2">
      <c r="A141">
        <v>21</v>
      </c>
      <c r="B141">
        <v>1</v>
      </c>
      <c r="C141">
        <v>20</v>
      </c>
      <c r="D141">
        <v>0</v>
      </c>
      <c r="E141" s="1">
        <v>0.7631944444444444</v>
      </c>
      <c r="F141" s="1">
        <f>E141-E134</f>
        <v>0.29305555555555551</v>
      </c>
      <c r="G141" s="4">
        <f t="shared" si="20"/>
        <v>7.0333333333333323</v>
      </c>
      <c r="H141">
        <v>75.25</v>
      </c>
      <c r="I141">
        <v>8.5</v>
      </c>
      <c r="J141">
        <v>365.1481</v>
      </c>
      <c r="K141">
        <f t="shared" si="19"/>
        <v>274.77394525</v>
      </c>
      <c r="L141">
        <v>6.3215899999999996</v>
      </c>
      <c r="M141">
        <v>3</v>
      </c>
      <c r="N141">
        <f t="shared" si="21"/>
        <v>3.9300000000000002E-2</v>
      </c>
    </row>
    <row r="142" spans="1:14" x14ac:dyDescent="0.2">
      <c r="A142">
        <v>22</v>
      </c>
      <c r="B142">
        <v>3</v>
      </c>
      <c r="C142">
        <v>20</v>
      </c>
      <c r="D142">
        <v>0</v>
      </c>
      <c r="E142" s="1">
        <v>0.55208333333333337</v>
      </c>
      <c r="F142" s="1">
        <v>0</v>
      </c>
      <c r="G142" s="4">
        <f t="shared" si="20"/>
        <v>0</v>
      </c>
      <c r="H142">
        <v>99.81</v>
      </c>
      <c r="I142">
        <v>8.5</v>
      </c>
      <c r="J142">
        <v>365.1481</v>
      </c>
      <c r="K142">
        <f t="shared" si="19"/>
        <v>364.45431860999997</v>
      </c>
      <c r="L142">
        <v>6.3215899999999996</v>
      </c>
      <c r="M142">
        <v>3</v>
      </c>
      <c r="N142">
        <f t="shared" ref="N142:N151" si="22">0.0183+0.0073+0.0091</f>
        <v>3.4700000000000002E-2</v>
      </c>
    </row>
    <row r="143" spans="1:14" x14ac:dyDescent="0.2">
      <c r="A143">
        <v>22</v>
      </c>
      <c r="B143">
        <v>3</v>
      </c>
      <c r="C143">
        <v>20</v>
      </c>
      <c r="D143">
        <v>0</v>
      </c>
      <c r="E143" s="1">
        <v>0.57638888888888895</v>
      </c>
      <c r="F143" s="1">
        <f>E143-E142</f>
        <v>2.430555555555558E-2</v>
      </c>
      <c r="G143" s="4">
        <f t="shared" si="20"/>
        <v>0.58333333333333393</v>
      </c>
      <c r="H143">
        <v>95.44</v>
      </c>
      <c r="I143">
        <v>8.5</v>
      </c>
      <c r="J143">
        <v>365.1481</v>
      </c>
      <c r="K143">
        <f t="shared" si="19"/>
        <v>348.49734663999999</v>
      </c>
      <c r="L143">
        <v>6.3215899999999996</v>
      </c>
      <c r="M143">
        <v>3</v>
      </c>
      <c r="N143">
        <f t="shared" si="22"/>
        <v>3.4700000000000002E-2</v>
      </c>
    </row>
    <row r="144" spans="1:14" x14ac:dyDescent="0.2">
      <c r="A144">
        <v>22</v>
      </c>
      <c r="B144">
        <v>3</v>
      </c>
      <c r="C144">
        <v>20</v>
      </c>
      <c r="D144">
        <v>0</v>
      </c>
      <c r="E144" s="1">
        <v>0.61249999999999993</v>
      </c>
      <c r="F144" s="1">
        <f>E144-E142</f>
        <v>6.0416666666666563E-2</v>
      </c>
      <c r="G144" s="4">
        <f t="shared" si="20"/>
        <v>1.4499999999999975</v>
      </c>
      <c r="H144">
        <v>94.02</v>
      </c>
      <c r="I144">
        <v>8.5</v>
      </c>
      <c r="J144">
        <v>365.1481</v>
      </c>
      <c r="K144">
        <f t="shared" si="19"/>
        <v>343.31224361999995</v>
      </c>
      <c r="L144">
        <v>6.3215899999999996</v>
      </c>
      <c r="M144">
        <v>3</v>
      </c>
      <c r="N144">
        <f t="shared" si="22"/>
        <v>3.4700000000000002E-2</v>
      </c>
    </row>
    <row r="145" spans="1:14" x14ac:dyDescent="0.2">
      <c r="A145">
        <v>22</v>
      </c>
      <c r="B145">
        <v>3</v>
      </c>
      <c r="C145">
        <v>20</v>
      </c>
      <c r="D145">
        <v>0</v>
      </c>
      <c r="E145" s="1">
        <v>0.64652777777777781</v>
      </c>
      <c r="F145" s="1">
        <f>E145-E142</f>
        <v>9.4444444444444442E-2</v>
      </c>
      <c r="G145" s="4">
        <f t="shared" si="20"/>
        <v>2.2666666666666666</v>
      </c>
      <c r="H145">
        <v>92.87</v>
      </c>
      <c r="I145">
        <v>8.5</v>
      </c>
      <c r="J145">
        <v>365.1481</v>
      </c>
      <c r="K145">
        <f t="shared" si="19"/>
        <v>339.11304047000004</v>
      </c>
      <c r="L145">
        <v>6.3215899999999996</v>
      </c>
      <c r="M145">
        <v>3</v>
      </c>
      <c r="N145">
        <f t="shared" si="22"/>
        <v>3.4700000000000002E-2</v>
      </c>
    </row>
    <row r="146" spans="1:14" x14ac:dyDescent="0.2">
      <c r="A146">
        <v>22</v>
      </c>
      <c r="B146">
        <v>3</v>
      </c>
      <c r="C146">
        <v>20</v>
      </c>
      <c r="D146">
        <v>0</v>
      </c>
      <c r="E146" s="1">
        <v>0.69374999999999998</v>
      </c>
      <c r="F146" s="1">
        <f>E146-E142</f>
        <v>0.14166666666666661</v>
      </c>
      <c r="G146" s="4">
        <f t="shared" si="20"/>
        <v>3.3999999999999986</v>
      </c>
      <c r="H146">
        <v>91.4</v>
      </c>
      <c r="I146">
        <v>8.5</v>
      </c>
      <c r="J146">
        <v>365.1481</v>
      </c>
      <c r="K146">
        <f t="shared" si="19"/>
        <v>333.74536340000003</v>
      </c>
      <c r="L146">
        <v>6.3215899999999996</v>
      </c>
      <c r="M146">
        <v>3</v>
      </c>
      <c r="N146">
        <f t="shared" si="22"/>
        <v>3.4700000000000002E-2</v>
      </c>
    </row>
    <row r="147" spans="1:14" x14ac:dyDescent="0.2">
      <c r="A147">
        <v>22</v>
      </c>
      <c r="B147">
        <v>3</v>
      </c>
      <c r="C147">
        <v>20</v>
      </c>
      <c r="D147">
        <v>0</v>
      </c>
      <c r="E147" s="1">
        <v>0.76388888888888884</v>
      </c>
      <c r="F147" s="1">
        <f>E147-E142</f>
        <v>0.21180555555555547</v>
      </c>
      <c r="G147" s="4">
        <f t="shared" si="20"/>
        <v>5.0833333333333313</v>
      </c>
      <c r="H147">
        <v>89.88</v>
      </c>
      <c r="I147">
        <v>8.5</v>
      </c>
      <c r="J147">
        <v>365.1481</v>
      </c>
      <c r="K147">
        <f t="shared" si="19"/>
        <v>328.19511227999999</v>
      </c>
      <c r="L147">
        <v>6.3215899999999996</v>
      </c>
      <c r="M147">
        <v>3</v>
      </c>
      <c r="N147">
        <f t="shared" si="22"/>
        <v>3.4700000000000002E-2</v>
      </c>
    </row>
    <row r="148" spans="1:14" x14ac:dyDescent="0.2">
      <c r="A148">
        <v>22</v>
      </c>
      <c r="B148">
        <v>3</v>
      </c>
      <c r="C148">
        <v>20</v>
      </c>
      <c r="D148">
        <v>0</v>
      </c>
      <c r="E148" s="1">
        <v>0.80902777777777779</v>
      </c>
      <c r="F148" s="1">
        <f>E148-E142</f>
        <v>0.25694444444444442</v>
      </c>
      <c r="G148" s="4">
        <f t="shared" si="20"/>
        <v>6.1666666666666661</v>
      </c>
      <c r="H148">
        <v>88.3</v>
      </c>
      <c r="I148">
        <v>8.5</v>
      </c>
      <c r="J148">
        <v>365.1481</v>
      </c>
      <c r="K148">
        <f t="shared" si="19"/>
        <v>322.42577230000001</v>
      </c>
      <c r="L148">
        <v>6.3215899999999996</v>
      </c>
      <c r="M148">
        <v>3</v>
      </c>
      <c r="N148">
        <f t="shared" si="22"/>
        <v>3.4700000000000002E-2</v>
      </c>
    </row>
    <row r="149" spans="1:14" x14ac:dyDescent="0.2">
      <c r="A149">
        <v>22</v>
      </c>
      <c r="B149">
        <v>3</v>
      </c>
      <c r="C149">
        <v>20</v>
      </c>
      <c r="D149">
        <v>0</v>
      </c>
      <c r="E149" s="1">
        <v>0.84791666666666676</v>
      </c>
      <c r="F149" s="1">
        <f>E149-E142</f>
        <v>0.29583333333333339</v>
      </c>
      <c r="G149" s="4">
        <f t="shared" si="20"/>
        <v>7.1000000000000014</v>
      </c>
      <c r="H149">
        <v>87.79</v>
      </c>
      <c r="I149">
        <v>8.5</v>
      </c>
      <c r="J149">
        <v>365.1481</v>
      </c>
      <c r="K149">
        <f t="shared" si="19"/>
        <v>320.56351698999998</v>
      </c>
      <c r="L149">
        <v>6.3215899999999996</v>
      </c>
      <c r="M149">
        <v>3</v>
      </c>
      <c r="N149">
        <f t="shared" si="22"/>
        <v>3.4700000000000002E-2</v>
      </c>
    </row>
    <row r="150" spans="1:14" x14ac:dyDescent="0.2">
      <c r="A150">
        <v>22</v>
      </c>
      <c r="B150">
        <v>3</v>
      </c>
      <c r="C150">
        <v>20</v>
      </c>
      <c r="D150">
        <v>0</v>
      </c>
      <c r="E150" s="1">
        <v>0.9</v>
      </c>
      <c r="F150" s="1">
        <f>E150-E142</f>
        <v>0.34791666666666665</v>
      </c>
      <c r="G150" s="4">
        <f t="shared" si="20"/>
        <v>8.35</v>
      </c>
      <c r="H150">
        <v>86.7</v>
      </c>
      <c r="I150">
        <v>8.5</v>
      </c>
      <c r="J150">
        <v>365.1481</v>
      </c>
      <c r="K150">
        <f t="shared" si="19"/>
        <v>316.58340270000002</v>
      </c>
      <c r="L150">
        <v>6.3215899999999996</v>
      </c>
      <c r="M150">
        <v>3</v>
      </c>
      <c r="N150">
        <f t="shared" si="22"/>
        <v>3.4700000000000002E-2</v>
      </c>
    </row>
    <row r="151" spans="1:14" x14ac:dyDescent="0.2">
      <c r="A151">
        <v>22</v>
      </c>
      <c r="B151">
        <v>3</v>
      </c>
      <c r="C151">
        <v>20</v>
      </c>
      <c r="D151">
        <v>0</v>
      </c>
      <c r="E151" s="1">
        <v>0.96180555555555547</v>
      </c>
      <c r="F151" s="1">
        <f>E151-E142</f>
        <v>0.4097222222222221</v>
      </c>
      <c r="G151" s="4">
        <f t="shared" si="20"/>
        <v>9.8333333333333304</v>
      </c>
      <c r="H151">
        <v>83.221000000000004</v>
      </c>
      <c r="I151">
        <v>8.5</v>
      </c>
      <c r="J151">
        <v>365.1481</v>
      </c>
      <c r="K151">
        <f t="shared" si="19"/>
        <v>303.87990030100002</v>
      </c>
      <c r="L151">
        <v>6.3215899999999996</v>
      </c>
      <c r="M151">
        <v>3</v>
      </c>
      <c r="N151">
        <f t="shared" si="22"/>
        <v>3.4700000000000002E-2</v>
      </c>
    </row>
    <row r="152" spans="1:14" x14ac:dyDescent="0.2">
      <c r="A152">
        <v>23</v>
      </c>
      <c r="B152">
        <v>1</v>
      </c>
      <c r="C152">
        <v>20</v>
      </c>
      <c r="D152">
        <v>0</v>
      </c>
      <c r="E152" s="1">
        <v>0.55277777777777781</v>
      </c>
      <c r="F152" s="1">
        <v>0</v>
      </c>
      <c r="G152" s="4">
        <f t="shared" si="20"/>
        <v>0</v>
      </c>
      <c r="H152">
        <v>103.63</v>
      </c>
      <c r="I152">
        <v>8.5</v>
      </c>
      <c r="J152">
        <v>365.1481</v>
      </c>
      <c r="K152">
        <f t="shared" si="19"/>
        <v>378.40297602999999</v>
      </c>
      <c r="L152">
        <v>6.3215899999999996</v>
      </c>
      <c r="M152">
        <v>3</v>
      </c>
      <c r="N152">
        <f t="shared" ref="N152:N157" si="23">0.0086+0.0226+0.0221</f>
        <v>5.33E-2</v>
      </c>
    </row>
    <row r="153" spans="1:14" x14ac:dyDescent="0.2">
      <c r="A153">
        <v>23</v>
      </c>
      <c r="B153">
        <v>1</v>
      </c>
      <c r="C153">
        <v>20</v>
      </c>
      <c r="D153">
        <v>0</v>
      </c>
      <c r="E153" s="1">
        <v>0.57708333333333328</v>
      </c>
      <c r="F153" s="1">
        <f>E153-E152</f>
        <v>2.4305555555555469E-2</v>
      </c>
      <c r="G153" s="4">
        <f t="shared" si="20"/>
        <v>0.58333333333333126</v>
      </c>
      <c r="H153">
        <v>98</v>
      </c>
      <c r="I153">
        <v>8.5</v>
      </c>
      <c r="J153">
        <v>365.1481</v>
      </c>
      <c r="K153">
        <f t="shared" si="19"/>
        <v>357.84513800000002</v>
      </c>
      <c r="L153">
        <v>6.3215899999999996</v>
      </c>
      <c r="M153">
        <v>3</v>
      </c>
      <c r="N153">
        <f t="shared" si="23"/>
        <v>5.33E-2</v>
      </c>
    </row>
    <row r="154" spans="1:14" x14ac:dyDescent="0.2">
      <c r="A154">
        <v>23</v>
      </c>
      <c r="B154">
        <v>1</v>
      </c>
      <c r="C154">
        <v>20</v>
      </c>
      <c r="D154">
        <v>0</v>
      </c>
      <c r="E154" s="1">
        <v>0.61319444444444449</v>
      </c>
      <c r="F154" s="1">
        <f>E154-E152</f>
        <v>6.0416666666666674E-2</v>
      </c>
      <c r="G154" s="4">
        <f t="shared" si="20"/>
        <v>1.4500000000000002</v>
      </c>
      <c r="H154">
        <v>96.51</v>
      </c>
      <c r="I154">
        <v>8.5</v>
      </c>
      <c r="J154">
        <v>365.1481</v>
      </c>
      <c r="K154">
        <f t="shared" si="19"/>
        <v>352.40443131000001</v>
      </c>
      <c r="L154">
        <v>6.3215899999999996</v>
      </c>
      <c r="M154">
        <v>3</v>
      </c>
      <c r="N154">
        <f t="shared" si="23"/>
        <v>5.33E-2</v>
      </c>
    </row>
    <row r="155" spans="1:14" x14ac:dyDescent="0.2">
      <c r="A155">
        <v>23</v>
      </c>
      <c r="B155">
        <v>1</v>
      </c>
      <c r="C155">
        <v>20</v>
      </c>
      <c r="D155">
        <v>0</v>
      </c>
      <c r="E155" s="1">
        <v>0.64722222222222225</v>
      </c>
      <c r="F155" s="1">
        <f>E155-E152</f>
        <v>9.4444444444444442E-2</v>
      </c>
      <c r="G155" s="4">
        <f t="shared" si="20"/>
        <v>2.2666666666666666</v>
      </c>
      <c r="H155">
        <v>91.22</v>
      </c>
      <c r="I155">
        <v>8.5</v>
      </c>
      <c r="J155">
        <v>365.1481</v>
      </c>
      <c r="K155">
        <f t="shared" si="19"/>
        <v>333.08809681999998</v>
      </c>
      <c r="L155">
        <v>6.3215899999999996</v>
      </c>
      <c r="M155">
        <v>3</v>
      </c>
      <c r="N155">
        <f t="shared" si="23"/>
        <v>5.33E-2</v>
      </c>
    </row>
    <row r="156" spans="1:14" x14ac:dyDescent="0.2">
      <c r="A156">
        <v>23</v>
      </c>
      <c r="B156">
        <v>1</v>
      </c>
      <c r="C156">
        <v>20</v>
      </c>
      <c r="D156">
        <v>0</v>
      </c>
      <c r="E156" s="1">
        <v>0.69444444444444453</v>
      </c>
      <c r="F156" s="1">
        <f>E156-E152</f>
        <v>0.14166666666666672</v>
      </c>
      <c r="G156" s="4">
        <f t="shared" si="20"/>
        <v>3.4000000000000012</v>
      </c>
      <c r="H156">
        <v>88.37</v>
      </c>
      <c r="I156">
        <v>8.5</v>
      </c>
      <c r="J156">
        <v>365.1481</v>
      </c>
      <c r="K156">
        <f t="shared" si="19"/>
        <v>322.68137597000003</v>
      </c>
      <c r="L156">
        <v>6.3215899999999996</v>
      </c>
      <c r="M156">
        <v>3</v>
      </c>
      <c r="N156">
        <f t="shared" si="23"/>
        <v>5.33E-2</v>
      </c>
    </row>
    <row r="157" spans="1:14" x14ac:dyDescent="0.2">
      <c r="A157">
        <v>23</v>
      </c>
      <c r="B157">
        <v>1</v>
      </c>
      <c r="C157">
        <v>20</v>
      </c>
      <c r="D157">
        <v>0</v>
      </c>
      <c r="E157" s="1">
        <v>0.76458333333333339</v>
      </c>
      <c r="F157" s="1">
        <f>E157-E152</f>
        <v>0.21180555555555558</v>
      </c>
      <c r="G157" s="4">
        <f t="shared" si="20"/>
        <v>5.0833333333333339</v>
      </c>
      <c r="H157">
        <v>79.97</v>
      </c>
      <c r="I157">
        <v>8.5</v>
      </c>
      <c r="J157">
        <v>365.1481</v>
      </c>
      <c r="K157">
        <f t="shared" si="19"/>
        <v>292.00893557000001</v>
      </c>
      <c r="L157">
        <v>6.3215899999999996</v>
      </c>
      <c r="M157">
        <v>3</v>
      </c>
      <c r="N157">
        <f t="shared" si="23"/>
        <v>5.33E-2</v>
      </c>
    </row>
    <row r="158" spans="1:14" x14ac:dyDescent="0.2">
      <c r="A158">
        <v>24</v>
      </c>
      <c r="B158">
        <v>3</v>
      </c>
      <c r="C158">
        <v>20</v>
      </c>
      <c r="D158">
        <v>0</v>
      </c>
      <c r="E158" s="1">
        <v>0.47638888888888892</v>
      </c>
      <c r="F158" s="1">
        <v>0</v>
      </c>
      <c r="G158" s="4">
        <f t="shared" si="20"/>
        <v>0</v>
      </c>
      <c r="H158">
        <v>100.32</v>
      </c>
      <c r="I158">
        <v>8.5</v>
      </c>
      <c r="J158">
        <v>365.1481</v>
      </c>
      <c r="K158">
        <f t="shared" si="19"/>
        <v>366.31657391999994</v>
      </c>
      <c r="L158">
        <v>6.3215899999999996</v>
      </c>
      <c r="M158">
        <v>3</v>
      </c>
      <c r="N158">
        <f t="shared" ref="N158:N166" si="24">0.0099+0.0138+0.0089</f>
        <v>3.2599999999999997E-2</v>
      </c>
    </row>
    <row r="159" spans="1:14" x14ac:dyDescent="0.2">
      <c r="A159">
        <v>24</v>
      </c>
      <c r="B159">
        <v>3</v>
      </c>
      <c r="C159">
        <v>20</v>
      </c>
      <c r="D159">
        <v>0</v>
      </c>
      <c r="E159" s="1">
        <v>0.51180555555555551</v>
      </c>
      <c r="F159" s="1">
        <f>E159-E158</f>
        <v>3.5416666666666596E-2</v>
      </c>
      <c r="G159" s="4">
        <f t="shared" si="20"/>
        <v>0.84999999999999831</v>
      </c>
      <c r="H159">
        <v>90.48</v>
      </c>
      <c r="I159">
        <v>8.5</v>
      </c>
      <c r="J159">
        <v>365.1481</v>
      </c>
      <c r="K159">
        <f t="shared" si="19"/>
        <v>330.38600088000004</v>
      </c>
      <c r="L159">
        <v>6.3215899999999996</v>
      </c>
      <c r="M159">
        <v>3</v>
      </c>
      <c r="N159">
        <f t="shared" si="24"/>
        <v>3.2599999999999997E-2</v>
      </c>
    </row>
    <row r="160" spans="1:14" x14ac:dyDescent="0.2">
      <c r="A160">
        <v>24</v>
      </c>
      <c r="B160">
        <v>3</v>
      </c>
      <c r="C160">
        <v>20</v>
      </c>
      <c r="D160">
        <v>0</v>
      </c>
      <c r="E160" s="1">
        <v>0.55347222222222225</v>
      </c>
      <c r="F160" s="1">
        <f>E160-E158</f>
        <v>7.7083333333333337E-2</v>
      </c>
      <c r="G160" s="4">
        <f t="shared" si="20"/>
        <v>1.85</v>
      </c>
      <c r="H160">
        <v>89.66</v>
      </c>
      <c r="I160">
        <v>8.5</v>
      </c>
      <c r="J160">
        <v>365.1481</v>
      </c>
      <c r="K160">
        <f t="shared" si="19"/>
        <v>327.39178645999999</v>
      </c>
      <c r="L160">
        <v>6.3215899999999996</v>
      </c>
      <c r="M160">
        <v>3</v>
      </c>
      <c r="N160">
        <f t="shared" si="24"/>
        <v>3.2599999999999997E-2</v>
      </c>
    </row>
    <row r="161" spans="1:14" x14ac:dyDescent="0.2">
      <c r="A161">
        <v>24</v>
      </c>
      <c r="B161">
        <v>3</v>
      </c>
      <c r="C161">
        <v>20</v>
      </c>
      <c r="D161">
        <v>0</v>
      </c>
      <c r="E161" s="1">
        <v>0.57777777777777783</v>
      </c>
      <c r="F161" s="1">
        <f>E161-E158</f>
        <v>0.10138888888888892</v>
      </c>
      <c r="G161" s="4">
        <f t="shared" si="20"/>
        <v>2.433333333333334</v>
      </c>
      <c r="H161">
        <v>88.91</v>
      </c>
      <c r="I161">
        <v>8.5</v>
      </c>
      <c r="J161">
        <v>365.1481</v>
      </c>
      <c r="K161">
        <f t="shared" si="19"/>
        <v>324.65317571000003</v>
      </c>
      <c r="L161">
        <v>6.3215899999999996</v>
      </c>
      <c r="M161">
        <v>3</v>
      </c>
      <c r="N161">
        <f t="shared" si="24"/>
        <v>3.2599999999999997E-2</v>
      </c>
    </row>
    <row r="162" spans="1:14" x14ac:dyDescent="0.2">
      <c r="A162">
        <v>24</v>
      </c>
      <c r="B162">
        <v>3</v>
      </c>
      <c r="C162">
        <v>20</v>
      </c>
      <c r="D162">
        <v>0</v>
      </c>
      <c r="E162" s="1">
        <v>0.61388888888888882</v>
      </c>
      <c r="F162" s="1">
        <f>E162-E158</f>
        <v>0.1374999999999999</v>
      </c>
      <c r="G162" s="4">
        <f t="shared" si="20"/>
        <v>3.2999999999999976</v>
      </c>
      <c r="H162">
        <v>86.72</v>
      </c>
      <c r="I162">
        <v>8.5</v>
      </c>
      <c r="J162">
        <v>365.1481</v>
      </c>
      <c r="K162">
        <f t="shared" si="19"/>
        <v>316.65643231999996</v>
      </c>
      <c r="L162">
        <v>6.3215899999999996</v>
      </c>
      <c r="M162">
        <v>3</v>
      </c>
      <c r="N162">
        <f t="shared" si="24"/>
        <v>3.2599999999999997E-2</v>
      </c>
    </row>
    <row r="163" spans="1:14" x14ac:dyDescent="0.2">
      <c r="A163">
        <v>24</v>
      </c>
      <c r="B163">
        <v>3</v>
      </c>
      <c r="C163">
        <v>20</v>
      </c>
      <c r="D163">
        <v>0</v>
      </c>
      <c r="E163" s="1">
        <v>0.6479166666666667</v>
      </c>
      <c r="F163" s="1">
        <f>E163-E158</f>
        <v>0.17152777777777778</v>
      </c>
      <c r="G163" s="4">
        <f t="shared" si="20"/>
        <v>4.1166666666666671</v>
      </c>
      <c r="H163">
        <v>85.93</v>
      </c>
      <c r="I163">
        <v>8.5</v>
      </c>
      <c r="J163">
        <v>365.1481</v>
      </c>
      <c r="K163">
        <f t="shared" si="19"/>
        <v>313.77176233</v>
      </c>
      <c r="L163">
        <v>6.3215899999999996</v>
      </c>
      <c r="M163">
        <v>3</v>
      </c>
      <c r="N163">
        <f t="shared" si="24"/>
        <v>3.2599999999999997E-2</v>
      </c>
    </row>
    <row r="164" spans="1:14" x14ac:dyDescent="0.2">
      <c r="A164">
        <v>24</v>
      </c>
      <c r="B164">
        <v>3</v>
      </c>
      <c r="C164">
        <v>20</v>
      </c>
      <c r="D164">
        <v>0</v>
      </c>
      <c r="E164" s="1">
        <v>0.69513888888888886</v>
      </c>
      <c r="F164" s="1">
        <f>E164-E158</f>
        <v>0.21874999999999994</v>
      </c>
      <c r="G164" s="4">
        <f t="shared" si="20"/>
        <v>5.2499999999999982</v>
      </c>
      <c r="H164">
        <v>85.33</v>
      </c>
      <c r="I164">
        <v>8.5</v>
      </c>
      <c r="J164">
        <v>365.1481</v>
      </c>
      <c r="K164">
        <f t="shared" si="19"/>
        <v>311.58087373000001</v>
      </c>
      <c r="L164">
        <v>6.3215899999999996</v>
      </c>
      <c r="M164">
        <v>3</v>
      </c>
      <c r="N164">
        <f t="shared" si="24"/>
        <v>3.2599999999999997E-2</v>
      </c>
    </row>
    <row r="165" spans="1:14" x14ac:dyDescent="0.2">
      <c r="A165">
        <v>24</v>
      </c>
      <c r="B165">
        <v>3</v>
      </c>
      <c r="C165">
        <v>20</v>
      </c>
      <c r="D165">
        <v>0</v>
      </c>
      <c r="E165" s="1">
        <v>0.76527777777777783</v>
      </c>
      <c r="F165" s="1">
        <f>E165-E158</f>
        <v>0.28888888888888892</v>
      </c>
      <c r="G165" s="4">
        <f t="shared" si="20"/>
        <v>6.9333333333333336</v>
      </c>
      <c r="H165">
        <v>82.83</v>
      </c>
      <c r="I165">
        <v>8.5</v>
      </c>
      <c r="J165">
        <v>365.1481</v>
      </c>
      <c r="K165">
        <f t="shared" si="19"/>
        <v>302.45217123000003</v>
      </c>
      <c r="L165">
        <v>6.3215899999999996</v>
      </c>
      <c r="M165">
        <v>3</v>
      </c>
      <c r="N165">
        <f t="shared" si="24"/>
        <v>3.2599999999999997E-2</v>
      </c>
    </row>
    <row r="166" spans="1:14" x14ac:dyDescent="0.2">
      <c r="A166">
        <v>24</v>
      </c>
      <c r="B166">
        <v>3</v>
      </c>
      <c r="C166">
        <v>20</v>
      </c>
      <c r="D166">
        <v>0</v>
      </c>
      <c r="E166" s="1">
        <v>0.80972222222222223</v>
      </c>
      <c r="F166" s="1">
        <f>E166-E158</f>
        <v>0.33333333333333331</v>
      </c>
      <c r="G166" s="4">
        <f t="shared" si="20"/>
        <v>8</v>
      </c>
      <c r="H166">
        <v>80.91</v>
      </c>
      <c r="I166">
        <v>8.5</v>
      </c>
      <c r="J166">
        <v>365.1481</v>
      </c>
      <c r="K166">
        <f t="shared" si="19"/>
        <v>295.44132771</v>
      </c>
      <c r="L166">
        <v>6.3215899999999996</v>
      </c>
      <c r="M166">
        <v>3</v>
      </c>
      <c r="N166">
        <f t="shared" si="24"/>
        <v>3.2599999999999997E-2</v>
      </c>
    </row>
    <row r="167" spans="1:14" x14ac:dyDescent="0.2">
      <c r="A167">
        <v>25</v>
      </c>
      <c r="B167">
        <v>4</v>
      </c>
      <c r="C167">
        <v>20</v>
      </c>
      <c r="D167">
        <v>0</v>
      </c>
      <c r="E167" s="1">
        <v>0.47847222222222219</v>
      </c>
      <c r="F167" s="1">
        <v>0</v>
      </c>
      <c r="G167" s="4">
        <f t="shared" si="20"/>
        <v>0</v>
      </c>
      <c r="H167">
        <v>104.56</v>
      </c>
      <c r="I167">
        <v>8.5</v>
      </c>
      <c r="J167">
        <v>365.1481</v>
      </c>
      <c r="K167">
        <f t="shared" si="19"/>
        <v>381.79885336000001</v>
      </c>
      <c r="L167">
        <v>6.3215899999999996</v>
      </c>
      <c r="M167">
        <v>3</v>
      </c>
      <c r="N167">
        <f t="shared" ref="N167:N175" si="25">0.0133+0.0057+0.0097</f>
        <v>2.87E-2</v>
      </c>
    </row>
    <row r="168" spans="1:14" x14ac:dyDescent="0.2">
      <c r="A168">
        <v>25</v>
      </c>
      <c r="B168">
        <v>4</v>
      </c>
      <c r="C168">
        <v>20</v>
      </c>
      <c r="D168">
        <v>0</v>
      </c>
      <c r="E168" s="1">
        <v>0.51250000000000007</v>
      </c>
      <c r="F168" s="1">
        <f>E168-E167</f>
        <v>3.4027777777777879E-2</v>
      </c>
      <c r="G168" s="4">
        <f t="shared" si="20"/>
        <v>0.81666666666666909</v>
      </c>
      <c r="H168">
        <v>97.49</v>
      </c>
      <c r="I168">
        <v>8.5</v>
      </c>
      <c r="J168">
        <v>365.1481</v>
      </c>
      <c r="K168">
        <f t="shared" si="19"/>
        <v>355.98288269</v>
      </c>
      <c r="L168">
        <v>6.3215899999999996</v>
      </c>
      <c r="M168">
        <v>3</v>
      </c>
      <c r="N168">
        <f t="shared" si="25"/>
        <v>2.87E-2</v>
      </c>
    </row>
    <row r="169" spans="1:14" x14ac:dyDescent="0.2">
      <c r="A169">
        <v>25</v>
      </c>
      <c r="B169">
        <v>4</v>
      </c>
      <c r="C169">
        <v>20</v>
      </c>
      <c r="D169">
        <v>0</v>
      </c>
      <c r="E169" s="1">
        <v>0.5541666666666667</v>
      </c>
      <c r="F169" s="1">
        <f>E169-E167</f>
        <v>7.5694444444444509E-2</v>
      </c>
      <c r="G169" s="4">
        <f t="shared" si="20"/>
        <v>1.8166666666666682</v>
      </c>
      <c r="H169">
        <v>94.98</v>
      </c>
      <c r="I169">
        <v>8.5</v>
      </c>
      <c r="J169">
        <v>365.1481</v>
      </c>
      <c r="K169">
        <f t="shared" si="19"/>
        <v>346.81766538000005</v>
      </c>
      <c r="L169">
        <v>6.3215899999999996</v>
      </c>
      <c r="M169">
        <v>3</v>
      </c>
      <c r="N169">
        <f t="shared" si="25"/>
        <v>2.87E-2</v>
      </c>
    </row>
    <row r="170" spans="1:14" x14ac:dyDescent="0.2">
      <c r="A170">
        <v>25</v>
      </c>
      <c r="B170">
        <v>4</v>
      </c>
      <c r="C170">
        <v>20</v>
      </c>
      <c r="D170">
        <v>0</v>
      </c>
      <c r="E170" s="1">
        <v>0.57847222222222217</v>
      </c>
      <c r="F170" s="1">
        <f>E170-E167</f>
        <v>9.9999999999999978E-2</v>
      </c>
      <c r="G170" s="4">
        <f t="shared" si="20"/>
        <v>2.3999999999999995</v>
      </c>
      <c r="H170">
        <v>93.67</v>
      </c>
      <c r="I170">
        <v>8.5</v>
      </c>
      <c r="J170">
        <v>365.1481</v>
      </c>
      <c r="K170">
        <f t="shared" si="19"/>
        <v>342.03422526999998</v>
      </c>
      <c r="L170">
        <v>6.3215899999999996</v>
      </c>
      <c r="M170">
        <v>3</v>
      </c>
      <c r="N170">
        <f t="shared" si="25"/>
        <v>2.87E-2</v>
      </c>
    </row>
    <row r="171" spans="1:14" x14ac:dyDescent="0.2">
      <c r="A171">
        <v>25</v>
      </c>
      <c r="B171">
        <v>4</v>
      </c>
      <c r="C171">
        <v>20</v>
      </c>
      <c r="D171">
        <v>0</v>
      </c>
      <c r="E171" s="1">
        <v>0.61458333333333337</v>
      </c>
      <c r="F171" s="1">
        <f>E171-E167</f>
        <v>0.13611111111111118</v>
      </c>
      <c r="G171" s="4">
        <f t="shared" si="20"/>
        <v>3.2666666666666684</v>
      </c>
      <c r="H171">
        <v>92.61</v>
      </c>
      <c r="I171">
        <v>8.5</v>
      </c>
      <c r="J171">
        <v>365.1481</v>
      </c>
      <c r="K171">
        <f t="shared" si="19"/>
        <v>338.16365540999999</v>
      </c>
      <c r="L171">
        <v>6.3215899999999996</v>
      </c>
      <c r="M171">
        <v>3</v>
      </c>
      <c r="N171">
        <f t="shared" si="25"/>
        <v>2.87E-2</v>
      </c>
    </row>
    <row r="172" spans="1:14" x14ac:dyDescent="0.2">
      <c r="A172">
        <v>25</v>
      </c>
      <c r="B172">
        <v>4</v>
      </c>
      <c r="C172">
        <v>20</v>
      </c>
      <c r="D172">
        <v>0</v>
      </c>
      <c r="E172" s="1">
        <v>0.64861111111111114</v>
      </c>
      <c r="F172" s="1">
        <f>E172-E167</f>
        <v>0.17013888888888895</v>
      </c>
      <c r="G172" s="4">
        <f t="shared" si="20"/>
        <v>4.0833333333333348</v>
      </c>
      <c r="H172">
        <v>88.12</v>
      </c>
      <c r="I172">
        <v>8.5</v>
      </c>
      <c r="J172">
        <v>365.1481</v>
      </c>
      <c r="K172">
        <f t="shared" si="19"/>
        <v>321.76850572000001</v>
      </c>
      <c r="L172">
        <v>6.3215899999999996</v>
      </c>
      <c r="M172">
        <v>3</v>
      </c>
      <c r="N172">
        <f t="shared" si="25"/>
        <v>2.87E-2</v>
      </c>
    </row>
    <row r="173" spans="1:14" x14ac:dyDescent="0.2">
      <c r="A173">
        <v>25</v>
      </c>
      <c r="B173">
        <v>4</v>
      </c>
      <c r="C173">
        <v>20</v>
      </c>
      <c r="D173">
        <v>0</v>
      </c>
      <c r="E173" s="1">
        <v>0.6958333333333333</v>
      </c>
      <c r="F173" s="1">
        <f>E173-E167</f>
        <v>0.21736111111111112</v>
      </c>
      <c r="G173" s="4">
        <f t="shared" si="20"/>
        <v>5.2166666666666668</v>
      </c>
      <c r="H173">
        <v>84.61</v>
      </c>
      <c r="I173">
        <v>8.5</v>
      </c>
      <c r="J173">
        <v>365.1481</v>
      </c>
      <c r="K173">
        <f t="shared" si="19"/>
        <v>308.95180740999996</v>
      </c>
      <c r="L173">
        <v>6.3215899999999996</v>
      </c>
      <c r="M173">
        <v>3</v>
      </c>
      <c r="N173">
        <f t="shared" si="25"/>
        <v>2.87E-2</v>
      </c>
    </row>
    <row r="174" spans="1:14" x14ac:dyDescent="0.2">
      <c r="A174">
        <v>25</v>
      </c>
      <c r="B174">
        <v>4</v>
      </c>
      <c r="C174">
        <v>20</v>
      </c>
      <c r="D174">
        <v>0</v>
      </c>
      <c r="E174" s="1">
        <v>0.76597222222222217</v>
      </c>
      <c r="F174" s="1">
        <f>E174-E167</f>
        <v>0.28749999999999998</v>
      </c>
      <c r="G174" s="4">
        <f t="shared" si="20"/>
        <v>6.8999999999999995</v>
      </c>
      <c r="H174">
        <v>84.13</v>
      </c>
      <c r="I174">
        <v>8.5</v>
      </c>
      <c r="J174">
        <v>365.1481</v>
      </c>
      <c r="K174">
        <f t="shared" si="19"/>
        <v>307.19909652999996</v>
      </c>
      <c r="L174">
        <v>6.3215899999999996</v>
      </c>
      <c r="M174">
        <v>3</v>
      </c>
      <c r="N174">
        <f t="shared" si="25"/>
        <v>2.87E-2</v>
      </c>
    </row>
    <row r="175" spans="1:14" x14ac:dyDescent="0.2">
      <c r="A175">
        <v>25</v>
      </c>
      <c r="B175">
        <v>4</v>
      </c>
      <c r="C175">
        <v>20</v>
      </c>
      <c r="D175">
        <v>0</v>
      </c>
      <c r="E175" s="1">
        <v>0.81041666666666667</v>
      </c>
      <c r="F175" s="1">
        <f>E175-E167</f>
        <v>0.33194444444444449</v>
      </c>
      <c r="G175" s="4">
        <f t="shared" si="20"/>
        <v>7.9666666666666677</v>
      </c>
      <c r="H175">
        <v>82.88</v>
      </c>
      <c r="I175">
        <v>8.5</v>
      </c>
      <c r="J175">
        <v>365.1481</v>
      </c>
      <c r="K175">
        <f t="shared" si="19"/>
        <v>302.63474528</v>
      </c>
      <c r="L175">
        <v>6.3215899999999996</v>
      </c>
      <c r="M175">
        <v>3</v>
      </c>
      <c r="N175">
        <f t="shared" si="25"/>
        <v>2.87E-2</v>
      </c>
    </row>
    <row r="176" spans="1:14" x14ac:dyDescent="0.2">
      <c r="A176">
        <v>26</v>
      </c>
      <c r="B176">
        <v>2</v>
      </c>
      <c r="C176">
        <v>20</v>
      </c>
      <c r="D176">
        <v>1</v>
      </c>
      <c r="E176" s="1">
        <v>0.48125000000000001</v>
      </c>
      <c r="F176" s="1">
        <v>0</v>
      </c>
      <c r="G176" s="4">
        <f t="shared" si="20"/>
        <v>0</v>
      </c>
      <c r="H176">
        <v>103.41</v>
      </c>
      <c r="I176">
        <v>8.5</v>
      </c>
      <c r="J176">
        <v>365.1481</v>
      </c>
      <c r="K176">
        <f t="shared" si="19"/>
        <v>377.59965020999999</v>
      </c>
      <c r="L176">
        <v>6.3215899999999996</v>
      </c>
      <c r="M176">
        <v>3</v>
      </c>
      <c r="N176">
        <f t="shared" ref="N176:N184" si="26">0.0173+0.0111+0.0153</f>
        <v>4.3700000000000003E-2</v>
      </c>
    </row>
    <row r="177" spans="1:14" x14ac:dyDescent="0.2">
      <c r="A177">
        <v>26</v>
      </c>
      <c r="B177">
        <v>2</v>
      </c>
      <c r="C177">
        <v>20</v>
      </c>
      <c r="D177">
        <v>1</v>
      </c>
      <c r="E177" s="1">
        <v>0.5131944444444444</v>
      </c>
      <c r="F177" s="1">
        <f>E177-E176</f>
        <v>3.1944444444444386E-2</v>
      </c>
      <c r="G177" s="4">
        <f t="shared" si="20"/>
        <v>0.76666666666666528</v>
      </c>
      <c r="H177">
        <v>97.43</v>
      </c>
      <c r="I177">
        <v>8.5</v>
      </c>
      <c r="J177">
        <v>365.1481</v>
      </c>
      <c r="K177">
        <f t="shared" si="19"/>
        <v>355.76379383</v>
      </c>
      <c r="L177">
        <v>6.3215899999999996</v>
      </c>
      <c r="M177">
        <v>3</v>
      </c>
      <c r="N177">
        <f t="shared" si="26"/>
        <v>4.3700000000000003E-2</v>
      </c>
    </row>
    <row r="178" spans="1:14" x14ac:dyDescent="0.2">
      <c r="A178">
        <v>26</v>
      </c>
      <c r="B178">
        <v>2</v>
      </c>
      <c r="C178">
        <v>20</v>
      </c>
      <c r="D178">
        <v>1</v>
      </c>
      <c r="E178" s="1">
        <v>0.55486111111111114</v>
      </c>
      <c r="F178" s="1">
        <f>E178-E176</f>
        <v>7.3611111111111127E-2</v>
      </c>
      <c r="G178" s="4">
        <f t="shared" si="20"/>
        <v>1.7666666666666671</v>
      </c>
      <c r="H178">
        <v>96.77</v>
      </c>
      <c r="I178">
        <v>8.5</v>
      </c>
      <c r="J178">
        <v>365.1481</v>
      </c>
      <c r="K178">
        <f t="shared" si="19"/>
        <v>353.35381637</v>
      </c>
      <c r="L178">
        <v>6.3215899999999996</v>
      </c>
      <c r="M178">
        <v>3</v>
      </c>
      <c r="N178">
        <f t="shared" si="26"/>
        <v>4.3700000000000003E-2</v>
      </c>
    </row>
    <row r="179" spans="1:14" x14ac:dyDescent="0.2">
      <c r="A179">
        <v>26</v>
      </c>
      <c r="B179">
        <v>2</v>
      </c>
      <c r="C179">
        <v>20</v>
      </c>
      <c r="D179">
        <v>1</v>
      </c>
      <c r="E179" s="1">
        <v>0.57916666666666672</v>
      </c>
      <c r="F179" s="1">
        <f>E179-E176</f>
        <v>9.7916666666666707E-2</v>
      </c>
      <c r="G179" s="4">
        <f t="shared" si="20"/>
        <v>2.350000000000001</v>
      </c>
      <c r="H179">
        <v>92.24</v>
      </c>
      <c r="I179">
        <v>8.5</v>
      </c>
      <c r="J179">
        <v>365.1481</v>
      </c>
      <c r="K179">
        <f t="shared" si="19"/>
        <v>336.81260744000002</v>
      </c>
      <c r="L179">
        <v>6.3215899999999996</v>
      </c>
      <c r="M179">
        <v>3</v>
      </c>
      <c r="N179">
        <f t="shared" si="26"/>
        <v>4.3700000000000003E-2</v>
      </c>
    </row>
    <row r="180" spans="1:14" x14ac:dyDescent="0.2">
      <c r="A180">
        <v>26</v>
      </c>
      <c r="B180">
        <v>2</v>
      </c>
      <c r="C180">
        <v>20</v>
      </c>
      <c r="D180">
        <v>1</v>
      </c>
      <c r="E180" s="1">
        <v>0.61527777777777781</v>
      </c>
      <c r="F180" s="1">
        <f>E180-E176</f>
        <v>0.1340277777777778</v>
      </c>
      <c r="G180" s="4">
        <f t="shared" si="20"/>
        <v>3.2166666666666672</v>
      </c>
      <c r="H180">
        <v>88.69</v>
      </c>
      <c r="I180">
        <v>8.5</v>
      </c>
      <c r="J180">
        <v>365.1481</v>
      </c>
      <c r="K180">
        <f t="shared" si="19"/>
        <v>323.84984989000003</v>
      </c>
      <c r="L180">
        <v>6.3215899999999996</v>
      </c>
      <c r="M180">
        <v>3</v>
      </c>
      <c r="N180">
        <f t="shared" si="26"/>
        <v>4.3700000000000003E-2</v>
      </c>
    </row>
    <row r="181" spans="1:14" x14ac:dyDescent="0.2">
      <c r="A181">
        <v>26</v>
      </c>
      <c r="B181">
        <v>2</v>
      </c>
      <c r="C181">
        <v>20</v>
      </c>
      <c r="D181">
        <v>1</v>
      </c>
      <c r="E181" s="1">
        <v>0.64930555555555558</v>
      </c>
      <c r="F181" s="1">
        <f>E181-E176</f>
        <v>0.16805555555555557</v>
      </c>
      <c r="G181" s="4">
        <f t="shared" si="20"/>
        <v>4.0333333333333332</v>
      </c>
      <c r="H181">
        <v>88.71</v>
      </c>
      <c r="I181">
        <v>8.5</v>
      </c>
      <c r="J181">
        <v>365.1481</v>
      </c>
      <c r="K181">
        <f t="shared" si="19"/>
        <v>323.92287950999997</v>
      </c>
      <c r="L181">
        <v>6.3215899999999996</v>
      </c>
      <c r="M181">
        <v>3</v>
      </c>
      <c r="N181">
        <f t="shared" si="26"/>
        <v>4.3700000000000003E-2</v>
      </c>
    </row>
    <row r="182" spans="1:14" x14ac:dyDescent="0.2">
      <c r="A182">
        <v>26</v>
      </c>
      <c r="B182">
        <v>2</v>
      </c>
      <c r="C182">
        <v>20</v>
      </c>
      <c r="D182">
        <v>1</v>
      </c>
      <c r="E182" s="1">
        <v>0.69652777777777775</v>
      </c>
      <c r="F182" s="1">
        <f>E182-E176</f>
        <v>0.21527777777777773</v>
      </c>
      <c r="G182" s="4">
        <f t="shared" si="20"/>
        <v>5.1666666666666661</v>
      </c>
      <c r="H182">
        <v>88.71</v>
      </c>
      <c r="I182">
        <v>8.5</v>
      </c>
      <c r="J182">
        <v>365.1481</v>
      </c>
      <c r="K182">
        <f t="shared" si="19"/>
        <v>323.92287950999997</v>
      </c>
      <c r="L182">
        <v>6.3215899999999996</v>
      </c>
      <c r="M182">
        <v>3</v>
      </c>
      <c r="N182">
        <f t="shared" si="26"/>
        <v>4.3700000000000003E-2</v>
      </c>
    </row>
    <row r="183" spans="1:14" x14ac:dyDescent="0.2">
      <c r="A183">
        <v>26</v>
      </c>
      <c r="B183">
        <v>2</v>
      </c>
      <c r="C183">
        <v>20</v>
      </c>
      <c r="D183">
        <v>1</v>
      </c>
      <c r="E183" s="1">
        <v>0.76666666666666661</v>
      </c>
      <c r="F183" s="1">
        <f>E183-E176</f>
        <v>0.2854166666666666</v>
      </c>
      <c r="G183" s="4">
        <f t="shared" si="20"/>
        <v>6.8499999999999979</v>
      </c>
      <c r="H183">
        <v>84.81</v>
      </c>
      <c r="I183">
        <v>8.5</v>
      </c>
      <c r="J183">
        <v>365.1481</v>
      </c>
      <c r="K183">
        <f t="shared" si="19"/>
        <v>309.68210361000001</v>
      </c>
      <c r="L183">
        <v>6.3215899999999996</v>
      </c>
      <c r="M183">
        <v>3</v>
      </c>
      <c r="N183">
        <f t="shared" si="26"/>
        <v>4.3700000000000003E-2</v>
      </c>
    </row>
    <row r="184" spans="1:14" x14ac:dyDescent="0.2">
      <c r="A184">
        <v>26</v>
      </c>
      <c r="B184">
        <v>2</v>
      </c>
      <c r="C184">
        <v>20</v>
      </c>
      <c r="D184">
        <v>1</v>
      </c>
      <c r="E184" s="1">
        <v>0.81111111111111101</v>
      </c>
      <c r="F184" s="1">
        <f>E184-E176</f>
        <v>0.32986111111111099</v>
      </c>
      <c r="G184" s="4">
        <f t="shared" si="20"/>
        <v>7.9166666666666643</v>
      </c>
      <c r="H184">
        <v>83.81</v>
      </c>
      <c r="I184">
        <v>8.5</v>
      </c>
      <c r="J184">
        <v>365.1481</v>
      </c>
      <c r="K184">
        <f t="shared" si="19"/>
        <v>306.03062261000002</v>
      </c>
      <c r="L184">
        <v>6.3215899999999996</v>
      </c>
      <c r="M184">
        <v>3</v>
      </c>
      <c r="N184">
        <f t="shared" si="26"/>
        <v>4.3700000000000003E-2</v>
      </c>
    </row>
    <row r="185" spans="1:14" x14ac:dyDescent="0.2">
      <c r="A185">
        <v>27</v>
      </c>
      <c r="B185">
        <v>3</v>
      </c>
      <c r="C185">
        <v>20</v>
      </c>
      <c r="D185">
        <v>1</v>
      </c>
      <c r="E185" s="1">
        <v>0.48472222222222222</v>
      </c>
      <c r="F185" s="1">
        <v>0</v>
      </c>
      <c r="G185" s="4">
        <f t="shared" si="20"/>
        <v>0</v>
      </c>
      <c r="H185">
        <v>104.34</v>
      </c>
      <c r="I185">
        <v>8.5</v>
      </c>
      <c r="J185">
        <v>365.1481</v>
      </c>
      <c r="K185">
        <f t="shared" si="19"/>
        <v>380.99552754000001</v>
      </c>
      <c r="L185">
        <v>6.3215899999999996</v>
      </c>
      <c r="M185">
        <v>3</v>
      </c>
      <c r="N185">
        <f t="shared" ref="N185:N193" si="27">0.0067+0.007+0.0172</f>
        <v>3.09E-2</v>
      </c>
    </row>
    <row r="186" spans="1:14" x14ac:dyDescent="0.2">
      <c r="A186">
        <v>27</v>
      </c>
      <c r="B186">
        <v>3</v>
      </c>
      <c r="C186">
        <v>20</v>
      </c>
      <c r="D186">
        <v>1</v>
      </c>
      <c r="E186" s="1">
        <v>0.51388888888888895</v>
      </c>
      <c r="F186" s="1">
        <f>E186-E185</f>
        <v>2.916666666666673E-2</v>
      </c>
      <c r="G186" s="4">
        <f t="shared" si="20"/>
        <v>0.70000000000000151</v>
      </c>
      <c r="H186">
        <v>97.67</v>
      </c>
      <c r="I186">
        <v>8.5</v>
      </c>
      <c r="J186">
        <v>365.1481</v>
      </c>
      <c r="K186">
        <f t="shared" si="19"/>
        <v>356.64014926999999</v>
      </c>
      <c r="L186">
        <v>6.3215899999999996</v>
      </c>
      <c r="M186">
        <v>3</v>
      </c>
      <c r="N186">
        <f t="shared" si="27"/>
        <v>3.09E-2</v>
      </c>
    </row>
    <row r="187" spans="1:14" x14ac:dyDescent="0.2">
      <c r="A187">
        <v>27</v>
      </c>
      <c r="B187">
        <v>3</v>
      </c>
      <c r="C187">
        <v>20</v>
      </c>
      <c r="D187">
        <v>1</v>
      </c>
      <c r="E187" s="1">
        <v>0.55555555555555558</v>
      </c>
      <c r="F187" s="1">
        <f>E187-E185</f>
        <v>7.0833333333333359E-2</v>
      </c>
      <c r="G187" s="4">
        <f t="shared" si="20"/>
        <v>1.7000000000000006</v>
      </c>
      <c r="H187">
        <v>96.56</v>
      </c>
      <c r="I187">
        <v>8.5</v>
      </c>
      <c r="J187">
        <v>365.1481</v>
      </c>
      <c r="K187">
        <f t="shared" si="19"/>
        <v>352.58700535999998</v>
      </c>
      <c r="L187">
        <v>6.3215899999999996</v>
      </c>
      <c r="M187">
        <v>3</v>
      </c>
      <c r="N187">
        <f t="shared" si="27"/>
        <v>3.09E-2</v>
      </c>
    </row>
    <row r="188" spans="1:14" x14ac:dyDescent="0.2">
      <c r="A188">
        <v>27</v>
      </c>
      <c r="B188">
        <v>3</v>
      </c>
      <c r="C188">
        <v>20</v>
      </c>
      <c r="D188">
        <v>1</v>
      </c>
      <c r="E188" s="1">
        <v>0.57986111111111105</v>
      </c>
      <c r="F188" s="1">
        <f>E188-E185</f>
        <v>9.5138888888888828E-2</v>
      </c>
      <c r="G188" s="4">
        <f t="shared" si="20"/>
        <v>2.2833333333333319</v>
      </c>
      <c r="H188">
        <v>96.2</v>
      </c>
      <c r="I188">
        <v>8.5</v>
      </c>
      <c r="J188">
        <v>365.1481</v>
      </c>
      <c r="K188">
        <f t="shared" si="19"/>
        <v>351.27247220000004</v>
      </c>
      <c r="L188">
        <v>6.3215899999999996</v>
      </c>
      <c r="M188">
        <v>3</v>
      </c>
      <c r="N188">
        <f t="shared" si="27"/>
        <v>3.09E-2</v>
      </c>
    </row>
    <row r="189" spans="1:14" x14ac:dyDescent="0.2">
      <c r="A189">
        <v>27</v>
      </c>
      <c r="B189">
        <v>3</v>
      </c>
      <c r="C189">
        <v>20</v>
      </c>
      <c r="D189">
        <v>1</v>
      </c>
      <c r="E189" s="1">
        <v>0.61597222222222225</v>
      </c>
      <c r="F189" s="1">
        <f>E189-E185</f>
        <v>0.13125000000000003</v>
      </c>
      <c r="G189" s="4">
        <f t="shared" si="20"/>
        <v>3.1500000000000008</v>
      </c>
      <c r="H189">
        <v>92.97</v>
      </c>
      <c r="I189">
        <v>8.5</v>
      </c>
      <c r="J189">
        <v>365.1481</v>
      </c>
      <c r="K189">
        <f t="shared" si="19"/>
        <v>339.47818856999999</v>
      </c>
      <c r="L189">
        <v>6.3215899999999996</v>
      </c>
      <c r="M189">
        <v>3</v>
      </c>
      <c r="N189">
        <f t="shared" si="27"/>
        <v>3.09E-2</v>
      </c>
    </row>
    <row r="190" spans="1:14" x14ac:dyDescent="0.2">
      <c r="A190">
        <v>27</v>
      </c>
      <c r="B190">
        <v>3</v>
      </c>
      <c r="C190">
        <v>20</v>
      </c>
      <c r="D190">
        <v>1</v>
      </c>
      <c r="E190" s="1">
        <v>0.65</v>
      </c>
      <c r="F190" s="1">
        <f>E190-E185</f>
        <v>0.1652777777777778</v>
      </c>
      <c r="G190" s="4">
        <f t="shared" si="20"/>
        <v>3.9666666666666672</v>
      </c>
      <c r="H190">
        <v>90.12</v>
      </c>
      <c r="I190">
        <v>8.5</v>
      </c>
      <c r="J190">
        <v>365.1481</v>
      </c>
      <c r="K190">
        <f t="shared" si="19"/>
        <v>329.07146771999999</v>
      </c>
      <c r="L190">
        <v>6.3215899999999996</v>
      </c>
      <c r="M190">
        <v>3</v>
      </c>
      <c r="N190">
        <f t="shared" si="27"/>
        <v>3.09E-2</v>
      </c>
    </row>
    <row r="191" spans="1:14" x14ac:dyDescent="0.2">
      <c r="A191">
        <v>27</v>
      </c>
      <c r="B191">
        <v>3</v>
      </c>
      <c r="C191">
        <v>20</v>
      </c>
      <c r="D191">
        <v>1</v>
      </c>
      <c r="E191" s="1">
        <v>0.6972222222222223</v>
      </c>
      <c r="F191" s="1">
        <f>E191-E185</f>
        <v>0.21250000000000008</v>
      </c>
      <c r="G191" s="4">
        <f t="shared" si="20"/>
        <v>5.1000000000000014</v>
      </c>
      <c r="H191">
        <v>87.7</v>
      </c>
      <c r="I191">
        <v>8.5</v>
      </c>
      <c r="J191">
        <v>365.1481</v>
      </c>
      <c r="K191">
        <f t="shared" si="19"/>
        <v>320.23488370000001</v>
      </c>
      <c r="L191">
        <v>6.3215899999999996</v>
      </c>
      <c r="M191">
        <v>3</v>
      </c>
      <c r="N191">
        <f t="shared" si="27"/>
        <v>3.09E-2</v>
      </c>
    </row>
    <row r="192" spans="1:14" x14ac:dyDescent="0.2">
      <c r="A192">
        <v>27</v>
      </c>
      <c r="B192">
        <v>3</v>
      </c>
      <c r="C192">
        <v>20</v>
      </c>
      <c r="D192">
        <v>1</v>
      </c>
      <c r="E192" s="1">
        <v>0.76736111111111116</v>
      </c>
      <c r="F192" s="1">
        <f>E192-E185</f>
        <v>0.28263888888888894</v>
      </c>
      <c r="G192" s="4">
        <f t="shared" si="20"/>
        <v>6.783333333333335</v>
      </c>
      <c r="H192">
        <v>82.46</v>
      </c>
      <c r="I192">
        <v>8.5</v>
      </c>
      <c r="J192">
        <v>365.1481</v>
      </c>
      <c r="K192">
        <f t="shared" si="19"/>
        <v>301.10112325999995</v>
      </c>
      <c r="L192">
        <v>6.3215899999999996</v>
      </c>
      <c r="M192">
        <v>3</v>
      </c>
      <c r="N192">
        <f t="shared" si="27"/>
        <v>3.09E-2</v>
      </c>
    </row>
    <row r="193" spans="1:14" x14ac:dyDescent="0.2">
      <c r="A193">
        <v>27</v>
      </c>
      <c r="B193">
        <v>3</v>
      </c>
      <c r="C193">
        <v>20</v>
      </c>
      <c r="D193">
        <v>1</v>
      </c>
      <c r="E193" s="1">
        <v>0.81180555555555556</v>
      </c>
      <c r="F193" s="1">
        <f>E193-E185</f>
        <v>0.32708333333333334</v>
      </c>
      <c r="G193" s="4">
        <f t="shared" si="20"/>
        <v>7.85</v>
      </c>
      <c r="H193">
        <v>80.75</v>
      </c>
      <c r="I193">
        <v>8.5</v>
      </c>
      <c r="J193">
        <v>365.1481</v>
      </c>
      <c r="K193">
        <f t="shared" si="19"/>
        <v>294.85709075</v>
      </c>
      <c r="L193">
        <v>6.3215899999999996</v>
      </c>
      <c r="M193">
        <v>3</v>
      </c>
      <c r="N193">
        <f t="shared" si="27"/>
        <v>3.09E-2</v>
      </c>
    </row>
    <row r="194" spans="1:14" x14ac:dyDescent="0.2">
      <c r="A194">
        <v>28</v>
      </c>
      <c r="B194">
        <v>5</v>
      </c>
      <c r="C194">
        <v>20</v>
      </c>
      <c r="D194">
        <v>1</v>
      </c>
      <c r="E194" s="1">
        <v>0.48958333333333331</v>
      </c>
      <c r="F194" s="1">
        <v>0</v>
      </c>
      <c r="G194" s="4">
        <f t="shared" si="20"/>
        <v>0</v>
      </c>
      <c r="H194">
        <v>102.59</v>
      </c>
      <c r="I194">
        <v>8.5</v>
      </c>
      <c r="J194">
        <v>365.1481</v>
      </c>
      <c r="K194">
        <f t="shared" si="19"/>
        <v>374.60543579</v>
      </c>
      <c r="L194">
        <v>6.3215899999999996</v>
      </c>
      <c r="M194">
        <v>1</v>
      </c>
      <c r="N194">
        <v>1.7299999999999999E-2</v>
      </c>
    </row>
    <row r="195" spans="1:14" x14ac:dyDescent="0.2">
      <c r="A195">
        <v>28</v>
      </c>
      <c r="B195">
        <v>5</v>
      </c>
      <c r="C195">
        <v>20</v>
      </c>
      <c r="D195">
        <v>1</v>
      </c>
      <c r="E195" s="1">
        <v>0.51458333333333328</v>
      </c>
      <c r="F195" s="1">
        <f>E195-E194</f>
        <v>2.4999999999999967E-2</v>
      </c>
      <c r="G195" s="4">
        <f t="shared" si="20"/>
        <v>0.5999999999999992</v>
      </c>
      <c r="H195">
        <v>96.01</v>
      </c>
      <c r="I195">
        <v>8.5</v>
      </c>
      <c r="J195">
        <v>365.1481</v>
      </c>
      <c r="K195">
        <f t="shared" ref="K195:K258" si="28">(H195/100)*J195</f>
        <v>350.57869081000001</v>
      </c>
      <c r="L195">
        <v>6.3215899999999996</v>
      </c>
      <c r="M195">
        <v>1</v>
      </c>
      <c r="N195">
        <v>1.7299999999999999E-2</v>
      </c>
    </row>
    <row r="196" spans="1:14" x14ac:dyDescent="0.2">
      <c r="A196">
        <v>28</v>
      </c>
      <c r="B196">
        <v>5</v>
      </c>
      <c r="C196">
        <v>20</v>
      </c>
      <c r="D196">
        <v>1</v>
      </c>
      <c r="E196" s="1">
        <v>0.55625000000000002</v>
      </c>
      <c r="F196" s="1">
        <f>E196-E194</f>
        <v>6.6666666666666707E-2</v>
      </c>
      <c r="G196" s="4">
        <f t="shared" ref="G196:G259" si="29">F196*24</f>
        <v>1.600000000000001</v>
      </c>
      <c r="H196">
        <v>93.09</v>
      </c>
      <c r="I196">
        <v>8.5</v>
      </c>
      <c r="J196">
        <v>365.1481</v>
      </c>
      <c r="K196">
        <f t="shared" si="28"/>
        <v>339.91636629000004</v>
      </c>
      <c r="L196">
        <v>6.3215899999999996</v>
      </c>
      <c r="M196">
        <v>1</v>
      </c>
      <c r="N196">
        <v>1.7299999999999999E-2</v>
      </c>
    </row>
    <row r="197" spans="1:14" x14ac:dyDescent="0.2">
      <c r="A197">
        <v>28</v>
      </c>
      <c r="B197">
        <v>5</v>
      </c>
      <c r="C197">
        <v>20</v>
      </c>
      <c r="D197">
        <v>1</v>
      </c>
      <c r="E197" s="1">
        <v>0.5805555555555556</v>
      </c>
      <c r="F197" s="1">
        <f>E197-E194</f>
        <v>9.0972222222222288E-2</v>
      </c>
      <c r="G197" s="4">
        <f t="shared" si="29"/>
        <v>2.1833333333333349</v>
      </c>
      <c r="H197">
        <v>93.26</v>
      </c>
      <c r="I197">
        <v>8.5</v>
      </c>
      <c r="J197">
        <v>365.1481</v>
      </c>
      <c r="K197">
        <f t="shared" si="28"/>
        <v>340.53711806000001</v>
      </c>
      <c r="L197">
        <v>6.3215899999999996</v>
      </c>
      <c r="M197">
        <v>1</v>
      </c>
      <c r="N197">
        <v>1.7299999999999999E-2</v>
      </c>
    </row>
    <row r="198" spans="1:14" x14ac:dyDescent="0.2">
      <c r="A198">
        <v>28</v>
      </c>
      <c r="B198">
        <v>5</v>
      </c>
      <c r="C198">
        <v>20</v>
      </c>
      <c r="D198">
        <v>1</v>
      </c>
      <c r="E198" s="1">
        <v>0.6166666666666667</v>
      </c>
      <c r="F198" s="1">
        <f>E198-E194</f>
        <v>0.12708333333333338</v>
      </c>
      <c r="G198" s="4">
        <f t="shared" si="29"/>
        <v>3.0500000000000012</v>
      </c>
      <c r="H198">
        <v>89.06</v>
      </c>
      <c r="I198">
        <v>8.5</v>
      </c>
      <c r="J198">
        <v>365.1481</v>
      </c>
      <c r="K198">
        <f t="shared" si="28"/>
        <v>325.20089786</v>
      </c>
      <c r="L198">
        <v>6.3215899999999996</v>
      </c>
      <c r="M198">
        <v>1</v>
      </c>
      <c r="N198">
        <v>1.7299999999999999E-2</v>
      </c>
    </row>
    <row r="199" spans="1:14" x14ac:dyDescent="0.2">
      <c r="A199">
        <v>28</v>
      </c>
      <c r="B199">
        <v>5</v>
      </c>
      <c r="C199">
        <v>20</v>
      </c>
      <c r="D199">
        <v>1</v>
      </c>
      <c r="E199" s="1">
        <v>0.65069444444444446</v>
      </c>
      <c r="F199" s="1">
        <f>E199-E194</f>
        <v>0.16111111111111115</v>
      </c>
      <c r="G199" s="4">
        <f t="shared" si="29"/>
        <v>3.8666666666666676</v>
      </c>
      <c r="H199">
        <v>88.73</v>
      </c>
      <c r="I199">
        <v>8.5</v>
      </c>
      <c r="J199">
        <v>365.1481</v>
      </c>
      <c r="K199">
        <f t="shared" si="28"/>
        <v>323.99590913000003</v>
      </c>
      <c r="L199">
        <v>6.3215899999999996</v>
      </c>
      <c r="M199">
        <v>1</v>
      </c>
      <c r="N199">
        <v>1.7299999999999999E-2</v>
      </c>
    </row>
    <row r="200" spans="1:14" x14ac:dyDescent="0.2">
      <c r="A200">
        <v>28</v>
      </c>
      <c r="B200">
        <v>5</v>
      </c>
      <c r="C200">
        <v>20</v>
      </c>
      <c r="D200">
        <v>1</v>
      </c>
      <c r="E200" s="1">
        <v>0.69791666666666663</v>
      </c>
      <c r="F200" s="1">
        <f>E200-E194</f>
        <v>0.20833333333333331</v>
      </c>
      <c r="G200" s="4">
        <f t="shared" si="29"/>
        <v>5</v>
      </c>
      <c r="H200">
        <v>87.3</v>
      </c>
      <c r="I200">
        <v>8.5</v>
      </c>
      <c r="J200">
        <v>365.1481</v>
      </c>
      <c r="K200">
        <f t="shared" si="28"/>
        <v>318.77429130000002</v>
      </c>
      <c r="L200">
        <v>6.3215899999999996</v>
      </c>
      <c r="M200">
        <v>1</v>
      </c>
      <c r="N200">
        <v>1.7299999999999999E-2</v>
      </c>
    </row>
    <row r="201" spans="1:14" x14ac:dyDescent="0.2">
      <c r="A201">
        <v>28</v>
      </c>
      <c r="B201">
        <v>5</v>
      </c>
      <c r="C201">
        <v>20</v>
      </c>
      <c r="D201">
        <v>1</v>
      </c>
      <c r="E201" s="1">
        <v>0.7680555555555556</v>
      </c>
      <c r="F201" s="1">
        <f>E201-E194</f>
        <v>0.27847222222222229</v>
      </c>
      <c r="G201" s="4">
        <f t="shared" si="29"/>
        <v>6.6833333333333353</v>
      </c>
      <c r="H201">
        <v>76.069999999999993</v>
      </c>
      <c r="I201">
        <v>8.5</v>
      </c>
      <c r="J201">
        <v>365.1481</v>
      </c>
      <c r="K201">
        <f t="shared" si="28"/>
        <v>277.76815966999999</v>
      </c>
      <c r="L201">
        <v>6.3215899999999996</v>
      </c>
      <c r="M201">
        <v>1</v>
      </c>
      <c r="N201">
        <v>1.7299999999999999E-2</v>
      </c>
    </row>
    <row r="202" spans="1:14" x14ac:dyDescent="0.2">
      <c r="A202">
        <v>29</v>
      </c>
      <c r="B202">
        <v>5</v>
      </c>
      <c r="C202">
        <v>20</v>
      </c>
      <c r="D202">
        <v>1</v>
      </c>
      <c r="E202" s="1">
        <v>0.4916666666666667</v>
      </c>
      <c r="F202" s="1">
        <v>0</v>
      </c>
      <c r="G202" s="4">
        <f t="shared" si="29"/>
        <v>0</v>
      </c>
      <c r="H202">
        <v>101.78</v>
      </c>
      <c r="I202">
        <v>8.5</v>
      </c>
      <c r="J202">
        <v>365.1481</v>
      </c>
      <c r="K202">
        <f t="shared" si="28"/>
        <v>371.64773618000004</v>
      </c>
      <c r="L202">
        <v>6.3215899999999996</v>
      </c>
      <c r="M202">
        <v>3</v>
      </c>
      <c r="N202">
        <f t="shared" ref="N202:N209" si="30">0.0094+0.0113+0.0086</f>
        <v>2.93E-2</v>
      </c>
    </row>
    <row r="203" spans="1:14" x14ac:dyDescent="0.2">
      <c r="A203">
        <v>29</v>
      </c>
      <c r="B203">
        <v>5</v>
      </c>
      <c r="C203">
        <v>20</v>
      </c>
      <c r="D203">
        <v>1</v>
      </c>
      <c r="E203" s="1">
        <v>0.51527777777777783</v>
      </c>
      <c r="F203" s="1">
        <f>E203-E202</f>
        <v>2.3611111111111138E-2</v>
      </c>
      <c r="G203" s="4">
        <f t="shared" si="29"/>
        <v>0.56666666666666732</v>
      </c>
      <c r="H203">
        <v>94.55</v>
      </c>
      <c r="I203">
        <v>8.5</v>
      </c>
      <c r="J203">
        <v>365.1481</v>
      </c>
      <c r="K203">
        <f t="shared" si="28"/>
        <v>345.24752855000003</v>
      </c>
      <c r="L203">
        <v>6.3215899999999996</v>
      </c>
      <c r="M203">
        <v>3</v>
      </c>
      <c r="N203">
        <f t="shared" si="30"/>
        <v>2.93E-2</v>
      </c>
    </row>
    <row r="204" spans="1:14" x14ac:dyDescent="0.2">
      <c r="A204">
        <v>29</v>
      </c>
      <c r="B204">
        <v>5</v>
      </c>
      <c r="C204">
        <v>20</v>
      </c>
      <c r="D204">
        <v>1</v>
      </c>
      <c r="E204" s="1">
        <v>0.55694444444444446</v>
      </c>
      <c r="F204" s="1">
        <f>E204-E202</f>
        <v>6.5277777777777768E-2</v>
      </c>
      <c r="G204" s="4">
        <f t="shared" si="29"/>
        <v>1.5666666666666664</v>
      </c>
      <c r="H204">
        <v>89.9</v>
      </c>
      <c r="I204">
        <v>8.5</v>
      </c>
      <c r="J204">
        <v>365.1481</v>
      </c>
      <c r="K204">
        <f t="shared" si="28"/>
        <v>328.26814189999999</v>
      </c>
      <c r="L204">
        <v>6.3215899999999996</v>
      </c>
      <c r="M204">
        <v>3</v>
      </c>
      <c r="N204">
        <f t="shared" si="30"/>
        <v>2.93E-2</v>
      </c>
    </row>
    <row r="205" spans="1:14" x14ac:dyDescent="0.2">
      <c r="A205">
        <v>29</v>
      </c>
      <c r="B205">
        <v>5</v>
      </c>
      <c r="C205">
        <v>20</v>
      </c>
      <c r="D205">
        <v>1</v>
      </c>
      <c r="E205" s="1">
        <v>0.58124999999999993</v>
      </c>
      <c r="F205" s="1">
        <f>E205-E202</f>
        <v>8.9583333333333237E-2</v>
      </c>
      <c r="G205" s="4">
        <f t="shared" si="29"/>
        <v>2.1499999999999977</v>
      </c>
      <c r="H205">
        <v>87.96</v>
      </c>
      <c r="I205">
        <v>8.5</v>
      </c>
      <c r="J205">
        <v>365.1481</v>
      </c>
      <c r="K205">
        <f t="shared" si="28"/>
        <v>321.18426875999995</v>
      </c>
      <c r="L205">
        <v>6.3215899999999996</v>
      </c>
      <c r="M205">
        <v>3</v>
      </c>
      <c r="N205">
        <f t="shared" si="30"/>
        <v>2.93E-2</v>
      </c>
    </row>
    <row r="206" spans="1:14" x14ac:dyDescent="0.2">
      <c r="A206">
        <v>29</v>
      </c>
      <c r="B206">
        <v>5</v>
      </c>
      <c r="C206">
        <v>20</v>
      </c>
      <c r="D206">
        <v>1</v>
      </c>
      <c r="E206" s="1">
        <v>0.61736111111111114</v>
      </c>
      <c r="F206" s="1">
        <f>E206-E202</f>
        <v>0.12569444444444444</v>
      </c>
      <c r="G206" s="4">
        <f t="shared" si="29"/>
        <v>3.0166666666666666</v>
      </c>
      <c r="H206">
        <v>83.46</v>
      </c>
      <c r="I206">
        <v>8.5</v>
      </c>
      <c r="J206">
        <v>365.1481</v>
      </c>
      <c r="K206">
        <f t="shared" si="28"/>
        <v>304.75260425999994</v>
      </c>
      <c r="L206">
        <v>6.3215899999999996</v>
      </c>
      <c r="M206">
        <v>3</v>
      </c>
      <c r="N206">
        <f t="shared" si="30"/>
        <v>2.93E-2</v>
      </c>
    </row>
    <row r="207" spans="1:14" x14ac:dyDescent="0.2">
      <c r="A207">
        <v>29</v>
      </c>
      <c r="B207">
        <v>5</v>
      </c>
      <c r="C207">
        <v>20</v>
      </c>
      <c r="D207">
        <v>1</v>
      </c>
      <c r="E207" s="1">
        <v>0.65138888888888891</v>
      </c>
      <c r="F207" s="1">
        <f>E207-E202</f>
        <v>0.15972222222222221</v>
      </c>
      <c r="G207" s="4">
        <f t="shared" si="29"/>
        <v>3.833333333333333</v>
      </c>
      <c r="H207">
        <v>79.28</v>
      </c>
      <c r="I207">
        <v>8.5</v>
      </c>
      <c r="J207">
        <v>365.1481</v>
      </c>
      <c r="K207">
        <f t="shared" si="28"/>
        <v>289.48941368000004</v>
      </c>
      <c r="L207">
        <v>6.3215899999999996</v>
      </c>
      <c r="M207">
        <v>3</v>
      </c>
      <c r="N207">
        <f t="shared" si="30"/>
        <v>2.93E-2</v>
      </c>
    </row>
    <row r="208" spans="1:14" x14ac:dyDescent="0.2">
      <c r="A208">
        <v>29</v>
      </c>
      <c r="B208">
        <v>5</v>
      </c>
      <c r="C208">
        <v>20</v>
      </c>
      <c r="D208">
        <v>1</v>
      </c>
      <c r="E208" s="1">
        <v>0.69861111111111107</v>
      </c>
      <c r="F208" s="1">
        <f>E208-E202</f>
        <v>0.20694444444444438</v>
      </c>
      <c r="G208" s="4">
        <f t="shared" si="29"/>
        <v>4.966666666666665</v>
      </c>
      <c r="H208">
        <v>77.2</v>
      </c>
      <c r="I208">
        <v>8.5</v>
      </c>
      <c r="J208">
        <v>365.1481</v>
      </c>
      <c r="K208">
        <f t="shared" si="28"/>
        <v>281.89433320000001</v>
      </c>
      <c r="L208">
        <v>6.3215899999999996</v>
      </c>
      <c r="M208">
        <v>3</v>
      </c>
      <c r="N208">
        <f t="shared" si="30"/>
        <v>2.93E-2</v>
      </c>
    </row>
    <row r="209" spans="1:14" x14ac:dyDescent="0.2">
      <c r="A209">
        <v>29</v>
      </c>
      <c r="B209">
        <v>5</v>
      </c>
      <c r="C209">
        <v>20</v>
      </c>
      <c r="D209">
        <v>1</v>
      </c>
      <c r="E209" s="1">
        <v>0.76874999999999993</v>
      </c>
      <c r="F209" s="1">
        <f>E209-E202</f>
        <v>0.27708333333333324</v>
      </c>
      <c r="G209" s="4">
        <f t="shared" si="29"/>
        <v>6.6499999999999977</v>
      </c>
      <c r="H209">
        <v>70.989999999999995</v>
      </c>
      <c r="I209">
        <v>8.5</v>
      </c>
      <c r="J209">
        <v>365.1481</v>
      </c>
      <c r="K209">
        <f t="shared" si="28"/>
        <v>259.21863618999998</v>
      </c>
      <c r="L209">
        <v>6.3215899999999996</v>
      </c>
      <c r="M209">
        <v>3</v>
      </c>
      <c r="N209">
        <f t="shared" si="30"/>
        <v>2.93E-2</v>
      </c>
    </row>
    <row r="210" spans="1:14" x14ac:dyDescent="0.2">
      <c r="A210">
        <v>30</v>
      </c>
      <c r="B210">
        <v>5</v>
      </c>
      <c r="C210">
        <v>20</v>
      </c>
      <c r="D210">
        <v>1</v>
      </c>
      <c r="E210" s="1">
        <v>0.49444444444444446</v>
      </c>
      <c r="F210" s="1">
        <v>0</v>
      </c>
      <c r="G210" s="4">
        <f t="shared" si="29"/>
        <v>0</v>
      </c>
      <c r="H210">
        <v>103.48</v>
      </c>
      <c r="I210">
        <v>8.5</v>
      </c>
      <c r="J210">
        <v>365.1481</v>
      </c>
      <c r="K210">
        <f t="shared" si="28"/>
        <v>377.85525387999996</v>
      </c>
      <c r="L210">
        <v>6.3215899999999996</v>
      </c>
      <c r="M210">
        <v>1</v>
      </c>
      <c r="N210">
        <v>1.43E-2</v>
      </c>
    </row>
    <row r="211" spans="1:14" x14ac:dyDescent="0.2">
      <c r="A211">
        <v>30</v>
      </c>
      <c r="B211">
        <v>5</v>
      </c>
      <c r="C211">
        <v>20</v>
      </c>
      <c r="D211">
        <v>1</v>
      </c>
      <c r="E211" s="1">
        <v>0.51597222222222217</v>
      </c>
      <c r="F211" s="1">
        <f>E211-E210</f>
        <v>2.1527777777777701E-2</v>
      </c>
      <c r="G211" s="4">
        <f t="shared" si="29"/>
        <v>0.51666666666666483</v>
      </c>
      <c r="H211">
        <v>96.87</v>
      </c>
      <c r="I211">
        <v>8.5</v>
      </c>
      <c r="J211">
        <v>365.1481</v>
      </c>
      <c r="K211">
        <f t="shared" si="28"/>
        <v>353.71896447</v>
      </c>
      <c r="L211">
        <v>6.3215899999999996</v>
      </c>
      <c r="M211">
        <v>1</v>
      </c>
      <c r="N211">
        <v>1.43E-2</v>
      </c>
    </row>
    <row r="212" spans="1:14" x14ac:dyDescent="0.2">
      <c r="A212">
        <v>30</v>
      </c>
      <c r="B212">
        <v>5</v>
      </c>
      <c r="C212">
        <v>20</v>
      </c>
      <c r="D212">
        <v>1</v>
      </c>
      <c r="E212" s="1">
        <v>0.55763888888888891</v>
      </c>
      <c r="F212" s="1">
        <f>E212-E210</f>
        <v>6.3194444444444442E-2</v>
      </c>
      <c r="G212" s="4">
        <f t="shared" si="29"/>
        <v>1.5166666666666666</v>
      </c>
      <c r="H212">
        <v>96.77</v>
      </c>
      <c r="I212">
        <v>8.5</v>
      </c>
      <c r="J212">
        <v>365.1481</v>
      </c>
      <c r="K212">
        <f t="shared" si="28"/>
        <v>353.35381637</v>
      </c>
      <c r="L212">
        <v>6.3215899999999996</v>
      </c>
      <c r="M212">
        <v>1</v>
      </c>
      <c r="N212">
        <v>1.43E-2</v>
      </c>
    </row>
    <row r="213" spans="1:14" x14ac:dyDescent="0.2">
      <c r="A213">
        <v>30</v>
      </c>
      <c r="B213">
        <v>5</v>
      </c>
      <c r="C213">
        <v>20</v>
      </c>
      <c r="D213">
        <v>1</v>
      </c>
      <c r="E213" s="1">
        <v>0.58194444444444449</v>
      </c>
      <c r="F213" s="1">
        <f>E213-E210</f>
        <v>8.7500000000000022E-2</v>
      </c>
      <c r="G213" s="4">
        <f t="shared" si="29"/>
        <v>2.1000000000000005</v>
      </c>
      <c r="H213">
        <v>96.66</v>
      </c>
      <c r="I213">
        <v>8.5</v>
      </c>
      <c r="J213">
        <v>365.1481</v>
      </c>
      <c r="K213">
        <f t="shared" si="28"/>
        <v>352.95215345999998</v>
      </c>
      <c r="L213">
        <v>6.3215899999999996</v>
      </c>
      <c r="M213">
        <v>1</v>
      </c>
      <c r="N213">
        <v>1.43E-2</v>
      </c>
    </row>
    <row r="214" spans="1:14" x14ac:dyDescent="0.2">
      <c r="A214">
        <v>30</v>
      </c>
      <c r="B214">
        <v>5</v>
      </c>
      <c r="C214">
        <v>20</v>
      </c>
      <c r="D214">
        <v>1</v>
      </c>
      <c r="E214" s="1">
        <v>0.61805555555555558</v>
      </c>
      <c r="F214" s="1">
        <f>E214-E210</f>
        <v>0.12361111111111112</v>
      </c>
      <c r="G214" s="4">
        <f t="shared" si="29"/>
        <v>2.9666666666666668</v>
      </c>
      <c r="H214">
        <v>93.98</v>
      </c>
      <c r="I214">
        <v>8.5</v>
      </c>
      <c r="J214">
        <v>365.1481</v>
      </c>
      <c r="K214">
        <f t="shared" si="28"/>
        <v>343.16618438</v>
      </c>
      <c r="L214">
        <v>6.3215899999999996</v>
      </c>
      <c r="M214">
        <v>1</v>
      </c>
      <c r="N214">
        <v>1.43E-2</v>
      </c>
    </row>
    <row r="215" spans="1:14" x14ac:dyDescent="0.2">
      <c r="A215">
        <v>30</v>
      </c>
      <c r="B215">
        <v>5</v>
      </c>
      <c r="C215">
        <v>20</v>
      </c>
      <c r="D215">
        <v>1</v>
      </c>
      <c r="E215" s="1">
        <v>0.65208333333333335</v>
      </c>
      <c r="F215" s="1">
        <f>E215-E210</f>
        <v>0.15763888888888888</v>
      </c>
      <c r="G215" s="4">
        <f t="shared" si="29"/>
        <v>3.7833333333333332</v>
      </c>
      <c r="H215">
        <v>91.03</v>
      </c>
      <c r="I215">
        <v>8.5</v>
      </c>
      <c r="J215">
        <v>365.1481</v>
      </c>
      <c r="K215">
        <f t="shared" si="28"/>
        <v>332.39431543000001</v>
      </c>
      <c r="L215">
        <v>6.3215899999999996</v>
      </c>
      <c r="M215">
        <v>1</v>
      </c>
      <c r="N215">
        <v>1.43E-2</v>
      </c>
    </row>
    <row r="216" spans="1:14" x14ac:dyDescent="0.2">
      <c r="A216">
        <v>30</v>
      </c>
      <c r="B216">
        <v>5</v>
      </c>
      <c r="C216">
        <v>20</v>
      </c>
      <c r="D216">
        <v>1</v>
      </c>
      <c r="E216" s="1">
        <v>0.69930555555555562</v>
      </c>
      <c r="F216" s="1">
        <f>E216-E210</f>
        <v>0.20486111111111116</v>
      </c>
      <c r="G216" s="4">
        <f t="shared" si="29"/>
        <v>4.9166666666666679</v>
      </c>
      <c r="H216">
        <v>90.88</v>
      </c>
      <c r="I216">
        <v>8.5</v>
      </c>
      <c r="J216">
        <v>365.1481</v>
      </c>
      <c r="K216">
        <f t="shared" si="28"/>
        <v>331.84659327999998</v>
      </c>
      <c r="L216">
        <v>6.3215899999999996</v>
      </c>
      <c r="M216">
        <v>1</v>
      </c>
      <c r="N216">
        <v>1.43E-2</v>
      </c>
    </row>
    <row r="217" spans="1:14" x14ac:dyDescent="0.2">
      <c r="A217">
        <v>30</v>
      </c>
      <c r="B217">
        <v>5</v>
      </c>
      <c r="C217">
        <v>20</v>
      </c>
      <c r="D217">
        <v>1</v>
      </c>
      <c r="E217" s="1">
        <v>0.76944444444444438</v>
      </c>
      <c r="F217" s="1">
        <f>E217-E210</f>
        <v>0.27499999999999991</v>
      </c>
      <c r="G217" s="4">
        <f t="shared" si="29"/>
        <v>6.5999999999999979</v>
      </c>
      <c r="H217">
        <v>87.75</v>
      </c>
      <c r="I217">
        <v>8.5</v>
      </c>
      <c r="J217">
        <v>365.1481</v>
      </c>
      <c r="K217">
        <f t="shared" si="28"/>
        <v>320.41745774999998</v>
      </c>
      <c r="L217">
        <v>6.3215899999999996</v>
      </c>
      <c r="M217">
        <v>1</v>
      </c>
      <c r="N217">
        <v>1.43E-2</v>
      </c>
    </row>
    <row r="218" spans="1:14" x14ac:dyDescent="0.2">
      <c r="A218">
        <v>30</v>
      </c>
      <c r="B218">
        <v>5</v>
      </c>
      <c r="C218">
        <v>20</v>
      </c>
      <c r="D218">
        <v>1</v>
      </c>
      <c r="E218" s="1">
        <v>0.8125</v>
      </c>
      <c r="F218" s="1">
        <f>E218-E210</f>
        <v>0.31805555555555554</v>
      </c>
      <c r="G218" s="4">
        <f t="shared" si="29"/>
        <v>7.6333333333333329</v>
      </c>
      <c r="H218">
        <v>85.24</v>
      </c>
      <c r="I218">
        <v>8.5</v>
      </c>
      <c r="J218">
        <v>365.1481</v>
      </c>
      <c r="K218">
        <f t="shared" si="28"/>
        <v>311.25224043999998</v>
      </c>
      <c r="L218">
        <v>6.3215899999999996</v>
      </c>
      <c r="M218">
        <v>1</v>
      </c>
      <c r="N218">
        <v>1.43E-2</v>
      </c>
    </row>
    <row r="219" spans="1:14" x14ac:dyDescent="0.2">
      <c r="A219">
        <v>30</v>
      </c>
      <c r="B219">
        <v>5</v>
      </c>
      <c r="C219">
        <v>20</v>
      </c>
      <c r="D219">
        <v>1</v>
      </c>
      <c r="E219" s="1">
        <v>0.84861111111111109</v>
      </c>
      <c r="F219" s="1">
        <f>E219-E210</f>
        <v>0.35416666666666663</v>
      </c>
      <c r="G219" s="4">
        <f t="shared" si="29"/>
        <v>8.5</v>
      </c>
      <c r="H219">
        <v>85.11</v>
      </c>
      <c r="I219">
        <v>8.5</v>
      </c>
      <c r="J219">
        <v>365.1481</v>
      </c>
      <c r="K219">
        <f t="shared" si="28"/>
        <v>310.77754791000001</v>
      </c>
      <c r="L219">
        <v>6.3215899999999996</v>
      </c>
      <c r="M219">
        <v>1</v>
      </c>
      <c r="N219">
        <v>1.43E-2</v>
      </c>
    </row>
    <row r="220" spans="1:14" x14ac:dyDescent="0.2">
      <c r="A220">
        <v>30</v>
      </c>
      <c r="B220">
        <v>5</v>
      </c>
      <c r="C220">
        <v>20</v>
      </c>
      <c r="D220">
        <v>1</v>
      </c>
      <c r="E220" s="1">
        <v>0.90069444444444446</v>
      </c>
      <c r="F220" s="1">
        <f>E220-E210</f>
        <v>0.40625</v>
      </c>
      <c r="G220" s="4">
        <f t="shared" si="29"/>
        <v>9.75</v>
      </c>
      <c r="H220">
        <v>83.89</v>
      </c>
      <c r="I220">
        <v>8.5</v>
      </c>
      <c r="J220">
        <v>365.1481</v>
      </c>
      <c r="K220">
        <f t="shared" si="28"/>
        <v>306.32274108999997</v>
      </c>
      <c r="L220">
        <v>6.3215899999999996</v>
      </c>
      <c r="M220">
        <v>1</v>
      </c>
      <c r="N220">
        <v>1.43E-2</v>
      </c>
    </row>
    <row r="221" spans="1:14" x14ac:dyDescent="0.2">
      <c r="A221">
        <v>30</v>
      </c>
      <c r="B221">
        <v>5</v>
      </c>
      <c r="C221">
        <v>20</v>
      </c>
      <c r="D221">
        <v>1</v>
      </c>
      <c r="E221" s="1">
        <v>0.96250000000000002</v>
      </c>
      <c r="F221" s="1">
        <f>E221-E210</f>
        <v>0.46805555555555556</v>
      </c>
      <c r="G221" s="4">
        <f t="shared" si="29"/>
        <v>11.233333333333334</v>
      </c>
      <c r="H221">
        <v>81.06</v>
      </c>
      <c r="I221">
        <v>8.5</v>
      </c>
      <c r="J221">
        <v>365.1481</v>
      </c>
      <c r="K221">
        <f t="shared" si="28"/>
        <v>295.98904986000002</v>
      </c>
      <c r="L221">
        <v>6.3215899999999996</v>
      </c>
      <c r="M221">
        <v>1</v>
      </c>
      <c r="N221">
        <v>1.43E-2</v>
      </c>
    </row>
    <row r="222" spans="1:14" x14ac:dyDescent="0.2">
      <c r="A222">
        <v>31</v>
      </c>
      <c r="B222">
        <v>2</v>
      </c>
      <c r="C222">
        <v>30</v>
      </c>
      <c r="D222">
        <v>0</v>
      </c>
      <c r="E222" s="1">
        <v>0.82430555555555562</v>
      </c>
      <c r="F222" s="1">
        <v>0</v>
      </c>
      <c r="G222" s="4">
        <f t="shared" si="29"/>
        <v>0</v>
      </c>
      <c r="H222">
        <v>103.13</v>
      </c>
      <c r="I222">
        <v>8.5</v>
      </c>
      <c r="J222">
        <v>365.1481</v>
      </c>
      <c r="K222">
        <f t="shared" si="28"/>
        <v>376.57723552999994</v>
      </c>
      <c r="L222">
        <v>6.3215899999999996</v>
      </c>
      <c r="M222">
        <v>3</v>
      </c>
      <c r="N222">
        <f t="shared" ref="N222:N229" si="31">0.0041+0.0093+0.0027</f>
        <v>1.61E-2</v>
      </c>
    </row>
    <row r="223" spans="1:14" x14ac:dyDescent="0.2">
      <c r="A223">
        <v>31</v>
      </c>
      <c r="B223">
        <v>2</v>
      </c>
      <c r="C223">
        <v>30</v>
      </c>
      <c r="D223">
        <v>0</v>
      </c>
      <c r="E223" s="1">
        <v>0.87083333333333324</v>
      </c>
      <c r="F223" s="1">
        <f>E223-E222</f>
        <v>4.6527777777777612E-2</v>
      </c>
      <c r="G223" s="4">
        <f t="shared" si="29"/>
        <v>1.1166666666666627</v>
      </c>
      <c r="H223">
        <v>101.77</v>
      </c>
      <c r="I223">
        <v>8.5</v>
      </c>
      <c r="J223">
        <v>365.1481</v>
      </c>
      <c r="K223">
        <f t="shared" si="28"/>
        <v>371.61122137000001</v>
      </c>
      <c r="L223">
        <v>6.3215899999999996</v>
      </c>
      <c r="M223">
        <v>3</v>
      </c>
      <c r="N223">
        <f t="shared" si="31"/>
        <v>1.61E-2</v>
      </c>
    </row>
    <row r="224" spans="1:14" x14ac:dyDescent="0.2">
      <c r="A224">
        <v>31</v>
      </c>
      <c r="B224">
        <v>2</v>
      </c>
      <c r="C224">
        <v>30</v>
      </c>
      <c r="D224">
        <v>0</v>
      </c>
      <c r="E224" s="1">
        <v>0.90138888888888891</v>
      </c>
      <c r="F224" s="1">
        <f>E224-E222</f>
        <v>7.7083333333333282E-2</v>
      </c>
      <c r="G224" s="4">
        <f t="shared" si="29"/>
        <v>1.8499999999999988</v>
      </c>
      <c r="H224">
        <v>97.64</v>
      </c>
      <c r="I224">
        <v>8.5</v>
      </c>
      <c r="J224">
        <v>365.1481</v>
      </c>
      <c r="K224">
        <f t="shared" si="28"/>
        <v>356.53060484000002</v>
      </c>
      <c r="L224">
        <v>6.3215899999999996</v>
      </c>
      <c r="M224">
        <v>3</v>
      </c>
      <c r="N224">
        <f t="shared" si="31"/>
        <v>1.61E-2</v>
      </c>
    </row>
    <row r="225" spans="1:14" x14ac:dyDescent="0.2">
      <c r="A225">
        <v>31</v>
      </c>
      <c r="B225">
        <v>2</v>
      </c>
      <c r="C225">
        <v>30</v>
      </c>
      <c r="D225">
        <v>0</v>
      </c>
      <c r="E225" s="1">
        <v>0.92499999999999993</v>
      </c>
      <c r="F225" s="1">
        <f>E225-E222</f>
        <v>0.10069444444444431</v>
      </c>
      <c r="G225" s="4">
        <f t="shared" si="29"/>
        <v>2.4166666666666634</v>
      </c>
      <c r="H225">
        <v>95.99</v>
      </c>
      <c r="I225">
        <v>8.5</v>
      </c>
      <c r="J225">
        <v>365.1481</v>
      </c>
      <c r="K225">
        <f t="shared" si="28"/>
        <v>350.50566119000001</v>
      </c>
      <c r="L225">
        <v>6.3215899999999996</v>
      </c>
      <c r="M225">
        <v>3</v>
      </c>
      <c r="N225">
        <f t="shared" si="31"/>
        <v>1.61E-2</v>
      </c>
    </row>
    <row r="226" spans="1:14" x14ac:dyDescent="0.2">
      <c r="A226">
        <v>31</v>
      </c>
      <c r="B226">
        <v>2</v>
      </c>
      <c r="C226">
        <v>30</v>
      </c>
      <c r="D226">
        <v>0</v>
      </c>
      <c r="E226" s="1">
        <v>0.95486111111111116</v>
      </c>
      <c r="F226" s="1">
        <f>E226-E222</f>
        <v>0.13055555555555554</v>
      </c>
      <c r="G226" s="4">
        <f t="shared" si="29"/>
        <v>3.1333333333333329</v>
      </c>
      <c r="H226">
        <v>92.46</v>
      </c>
      <c r="I226">
        <v>8.5</v>
      </c>
      <c r="J226">
        <v>365.1481</v>
      </c>
      <c r="K226">
        <f t="shared" si="28"/>
        <v>337.61593325999996</v>
      </c>
      <c r="L226">
        <v>6.3215899999999996</v>
      </c>
      <c r="M226">
        <v>3</v>
      </c>
      <c r="N226">
        <f t="shared" si="31"/>
        <v>1.61E-2</v>
      </c>
    </row>
    <row r="227" spans="1:14" x14ac:dyDescent="0.2">
      <c r="A227">
        <v>31</v>
      </c>
      <c r="B227">
        <v>2</v>
      </c>
      <c r="C227">
        <v>30</v>
      </c>
      <c r="D227">
        <v>0</v>
      </c>
      <c r="E227" s="1">
        <v>0.97916666666666663</v>
      </c>
      <c r="F227" s="1">
        <f>E227-E222</f>
        <v>0.15486111111111101</v>
      </c>
      <c r="G227" s="4">
        <f t="shared" si="29"/>
        <v>3.7166666666666641</v>
      </c>
      <c r="H227">
        <v>88.71</v>
      </c>
      <c r="I227">
        <v>8.5</v>
      </c>
      <c r="J227">
        <v>365.1481</v>
      </c>
      <c r="K227">
        <f t="shared" si="28"/>
        <v>323.92287950999997</v>
      </c>
      <c r="L227">
        <v>6.3215899999999996</v>
      </c>
      <c r="M227">
        <v>3</v>
      </c>
      <c r="N227">
        <f t="shared" si="31"/>
        <v>1.61E-2</v>
      </c>
    </row>
    <row r="228" spans="1:14" x14ac:dyDescent="0.2">
      <c r="A228">
        <v>31</v>
      </c>
      <c r="B228">
        <v>2</v>
      </c>
      <c r="C228">
        <v>30</v>
      </c>
      <c r="D228">
        <v>0</v>
      </c>
      <c r="E228" s="1">
        <v>1.0048611111111112</v>
      </c>
      <c r="F228" s="1">
        <f>E228-E222</f>
        <v>0.18055555555555558</v>
      </c>
      <c r="G228" s="4">
        <f t="shared" si="29"/>
        <v>4.3333333333333339</v>
      </c>
      <c r="H228">
        <v>83.14</v>
      </c>
      <c r="I228">
        <v>8.5</v>
      </c>
      <c r="J228">
        <v>365.1481</v>
      </c>
      <c r="K228">
        <f t="shared" si="28"/>
        <v>303.58413034</v>
      </c>
      <c r="L228">
        <v>6.3215899999999996</v>
      </c>
      <c r="M228">
        <v>3</v>
      </c>
      <c r="N228">
        <f t="shared" si="31"/>
        <v>1.61E-2</v>
      </c>
    </row>
    <row r="229" spans="1:14" x14ac:dyDescent="0.2">
      <c r="A229">
        <v>31</v>
      </c>
      <c r="B229">
        <v>2</v>
      </c>
      <c r="C229">
        <v>30</v>
      </c>
      <c r="D229">
        <v>0</v>
      </c>
      <c r="E229" s="1">
        <v>1.0284722222222222</v>
      </c>
      <c r="F229" s="1">
        <f>E229-E222</f>
        <v>0.20416666666666661</v>
      </c>
      <c r="G229" s="4">
        <f t="shared" si="29"/>
        <v>4.8999999999999986</v>
      </c>
      <c r="H229">
        <v>80.61</v>
      </c>
      <c r="I229">
        <v>8.5</v>
      </c>
      <c r="J229">
        <v>365.1481</v>
      </c>
      <c r="K229">
        <f t="shared" si="28"/>
        <v>294.34588341</v>
      </c>
      <c r="L229">
        <v>6.3215899999999996</v>
      </c>
      <c r="M229">
        <v>3</v>
      </c>
      <c r="N229">
        <f t="shared" si="31"/>
        <v>1.61E-2</v>
      </c>
    </row>
    <row r="230" spans="1:14" x14ac:dyDescent="0.2">
      <c r="A230">
        <v>32</v>
      </c>
      <c r="B230">
        <v>2</v>
      </c>
      <c r="C230">
        <v>30</v>
      </c>
      <c r="D230">
        <v>0</v>
      </c>
      <c r="E230" s="1">
        <v>0.82708333333333339</v>
      </c>
      <c r="F230" s="1">
        <v>0</v>
      </c>
      <c r="G230" s="4">
        <f t="shared" si="29"/>
        <v>0</v>
      </c>
      <c r="H230">
        <v>101.09</v>
      </c>
      <c r="I230">
        <v>8.5</v>
      </c>
      <c r="J230">
        <v>365.1481</v>
      </c>
      <c r="K230">
        <f t="shared" si="28"/>
        <v>369.12821429000007</v>
      </c>
      <c r="L230">
        <v>6.3215899999999996</v>
      </c>
      <c r="M230">
        <v>3</v>
      </c>
      <c r="N230">
        <f t="shared" ref="N230:N238" si="32">0.0073+0.0166+0.0101</f>
        <v>3.4000000000000002E-2</v>
      </c>
    </row>
    <row r="231" spans="1:14" x14ac:dyDescent="0.2">
      <c r="A231">
        <v>32</v>
      </c>
      <c r="B231">
        <v>2</v>
      </c>
      <c r="C231">
        <v>30</v>
      </c>
      <c r="D231">
        <v>0</v>
      </c>
      <c r="E231" s="1">
        <v>0.87152777777777779</v>
      </c>
      <c r="F231" s="1">
        <f>E231-E230</f>
        <v>4.4444444444444398E-2</v>
      </c>
      <c r="G231" s="4">
        <f t="shared" si="29"/>
        <v>1.0666666666666655</v>
      </c>
      <c r="H231">
        <v>100.18</v>
      </c>
      <c r="I231">
        <v>8.5</v>
      </c>
      <c r="J231">
        <v>365.1481</v>
      </c>
      <c r="K231">
        <f t="shared" si="28"/>
        <v>365.80536658</v>
      </c>
      <c r="L231">
        <v>6.3215899999999996</v>
      </c>
      <c r="M231">
        <v>3</v>
      </c>
      <c r="N231">
        <f t="shared" si="32"/>
        <v>3.4000000000000002E-2</v>
      </c>
    </row>
    <row r="232" spans="1:14" x14ac:dyDescent="0.2">
      <c r="A232">
        <v>32</v>
      </c>
      <c r="B232">
        <v>2</v>
      </c>
      <c r="C232">
        <v>30</v>
      </c>
      <c r="D232">
        <v>0</v>
      </c>
      <c r="E232" s="1">
        <v>0.90208333333333324</v>
      </c>
      <c r="F232" s="1">
        <f>E232-E230</f>
        <v>7.4999999999999845E-2</v>
      </c>
      <c r="G232" s="4">
        <f t="shared" si="29"/>
        <v>1.7999999999999963</v>
      </c>
      <c r="H232">
        <v>98.02</v>
      </c>
      <c r="I232">
        <v>8.5</v>
      </c>
      <c r="J232">
        <v>365.1481</v>
      </c>
      <c r="K232">
        <f t="shared" si="28"/>
        <v>357.91816761999996</v>
      </c>
      <c r="L232">
        <v>6.3215899999999996</v>
      </c>
      <c r="M232">
        <v>3</v>
      </c>
      <c r="N232">
        <f t="shared" si="32"/>
        <v>3.4000000000000002E-2</v>
      </c>
    </row>
    <row r="233" spans="1:14" x14ac:dyDescent="0.2">
      <c r="A233">
        <v>32</v>
      </c>
      <c r="B233">
        <v>2</v>
      </c>
      <c r="C233">
        <v>30</v>
      </c>
      <c r="D233">
        <v>0</v>
      </c>
      <c r="E233" s="1">
        <v>0.92569444444444438</v>
      </c>
      <c r="F233" s="1">
        <f>E233-E230</f>
        <v>9.8611111111110983E-2</v>
      </c>
      <c r="G233" s="4">
        <f t="shared" si="29"/>
        <v>2.3666666666666636</v>
      </c>
      <c r="H233">
        <v>98.01</v>
      </c>
      <c r="I233">
        <v>8.5</v>
      </c>
      <c r="J233">
        <v>365.1481</v>
      </c>
      <c r="K233">
        <f t="shared" si="28"/>
        <v>357.88165281000005</v>
      </c>
      <c r="L233">
        <v>6.3215899999999996</v>
      </c>
      <c r="M233">
        <v>3</v>
      </c>
      <c r="N233">
        <f t="shared" si="32"/>
        <v>3.4000000000000002E-2</v>
      </c>
    </row>
    <row r="234" spans="1:14" x14ac:dyDescent="0.2">
      <c r="A234">
        <v>32</v>
      </c>
      <c r="B234">
        <v>2</v>
      </c>
      <c r="C234">
        <v>30</v>
      </c>
      <c r="D234">
        <v>0</v>
      </c>
      <c r="E234" s="1">
        <v>0.9555555555555556</v>
      </c>
      <c r="F234" s="1">
        <f>E234-E230</f>
        <v>0.12847222222222221</v>
      </c>
      <c r="G234" s="4">
        <f t="shared" si="29"/>
        <v>3.083333333333333</v>
      </c>
      <c r="H234">
        <v>95.66</v>
      </c>
      <c r="I234">
        <v>8.5</v>
      </c>
      <c r="J234">
        <v>365.1481</v>
      </c>
      <c r="K234">
        <f t="shared" si="28"/>
        <v>349.30067245999999</v>
      </c>
      <c r="L234">
        <v>6.3215899999999996</v>
      </c>
      <c r="M234">
        <v>3</v>
      </c>
      <c r="N234">
        <f t="shared" si="32"/>
        <v>3.4000000000000002E-2</v>
      </c>
    </row>
    <row r="235" spans="1:14" x14ac:dyDescent="0.2">
      <c r="A235">
        <v>32</v>
      </c>
      <c r="B235">
        <v>2</v>
      </c>
      <c r="C235">
        <v>30</v>
      </c>
      <c r="D235">
        <v>0</v>
      </c>
      <c r="E235" s="1">
        <v>0.97986111111111107</v>
      </c>
      <c r="F235" s="1">
        <f>E235-E230</f>
        <v>0.15277777777777768</v>
      </c>
      <c r="G235" s="4">
        <f t="shared" si="29"/>
        <v>3.6666666666666643</v>
      </c>
      <c r="H235">
        <v>93.28</v>
      </c>
      <c r="I235">
        <v>8.5</v>
      </c>
      <c r="J235">
        <v>365.1481</v>
      </c>
      <c r="K235">
        <f t="shared" si="28"/>
        <v>340.61014768000001</v>
      </c>
      <c r="L235">
        <v>6.3215899999999996</v>
      </c>
      <c r="M235">
        <v>3</v>
      </c>
      <c r="N235">
        <f t="shared" si="32"/>
        <v>3.4000000000000002E-2</v>
      </c>
    </row>
    <row r="236" spans="1:14" x14ac:dyDescent="0.2">
      <c r="A236">
        <v>32</v>
      </c>
      <c r="B236">
        <v>2</v>
      </c>
      <c r="C236">
        <v>30</v>
      </c>
      <c r="D236">
        <v>0</v>
      </c>
      <c r="E236" s="1">
        <v>1.0055555555555555</v>
      </c>
      <c r="F236" s="2">
        <f>E236-E230</f>
        <v>0.17847222222222214</v>
      </c>
      <c r="G236" s="4">
        <f t="shared" si="29"/>
        <v>4.2833333333333314</v>
      </c>
      <c r="H236">
        <v>89.62</v>
      </c>
      <c r="I236">
        <v>8.5</v>
      </c>
      <c r="J236">
        <v>365.1481</v>
      </c>
      <c r="K236">
        <f t="shared" si="28"/>
        <v>327.24572721999999</v>
      </c>
      <c r="L236">
        <v>6.3215899999999996</v>
      </c>
      <c r="M236">
        <v>3</v>
      </c>
      <c r="N236">
        <f t="shared" si="32"/>
        <v>3.4000000000000002E-2</v>
      </c>
    </row>
    <row r="237" spans="1:14" x14ac:dyDescent="0.2">
      <c r="A237">
        <v>32</v>
      </c>
      <c r="B237">
        <v>2</v>
      </c>
      <c r="C237">
        <v>30</v>
      </c>
      <c r="D237">
        <v>0</v>
      </c>
      <c r="E237" s="1">
        <v>1.0291666666666666</v>
      </c>
      <c r="F237" s="2">
        <f>E237-E230</f>
        <v>0.20208333333333317</v>
      </c>
      <c r="G237" s="4">
        <f t="shared" si="29"/>
        <v>4.8499999999999961</v>
      </c>
      <c r="H237">
        <v>84.12</v>
      </c>
      <c r="I237">
        <v>8.5</v>
      </c>
      <c r="J237">
        <v>365.1481</v>
      </c>
      <c r="K237">
        <f t="shared" si="28"/>
        <v>307.16258172000005</v>
      </c>
      <c r="L237">
        <v>6.3215899999999996</v>
      </c>
      <c r="M237">
        <v>3</v>
      </c>
      <c r="N237">
        <f t="shared" si="32"/>
        <v>3.4000000000000002E-2</v>
      </c>
    </row>
    <row r="238" spans="1:14" x14ac:dyDescent="0.2">
      <c r="A238">
        <v>32</v>
      </c>
      <c r="B238">
        <v>2</v>
      </c>
      <c r="C238">
        <v>30</v>
      </c>
      <c r="D238">
        <v>0</v>
      </c>
      <c r="E238" s="1">
        <v>5.5555555555555552E-2</v>
      </c>
      <c r="F238" s="2">
        <v>0.22847222222222222</v>
      </c>
      <c r="G238" s="4">
        <f t="shared" si="29"/>
        <v>5.4833333333333334</v>
      </c>
      <c r="H238">
        <v>80.03</v>
      </c>
      <c r="I238">
        <v>8.5</v>
      </c>
      <c r="J238">
        <v>365.1481</v>
      </c>
      <c r="K238">
        <f t="shared" si="28"/>
        <v>292.22802443</v>
      </c>
      <c r="L238">
        <v>6.3215899999999996</v>
      </c>
      <c r="M238">
        <v>3</v>
      </c>
      <c r="N238">
        <f t="shared" si="32"/>
        <v>3.4000000000000002E-2</v>
      </c>
    </row>
    <row r="239" spans="1:14" x14ac:dyDescent="0.2">
      <c r="A239">
        <v>33</v>
      </c>
      <c r="B239">
        <v>2</v>
      </c>
      <c r="C239">
        <v>30</v>
      </c>
      <c r="D239">
        <v>0</v>
      </c>
      <c r="E239" s="1">
        <v>0.82847222222222217</v>
      </c>
      <c r="F239" s="1">
        <v>0</v>
      </c>
      <c r="G239" s="4">
        <f t="shared" si="29"/>
        <v>0</v>
      </c>
      <c r="H239">
        <v>103.95</v>
      </c>
      <c r="I239">
        <v>8.5</v>
      </c>
      <c r="J239">
        <v>365.1481</v>
      </c>
      <c r="K239">
        <f t="shared" si="28"/>
        <v>379.57144995000004</v>
      </c>
      <c r="L239">
        <v>6.3215899999999996</v>
      </c>
      <c r="M239">
        <v>3</v>
      </c>
      <c r="N239">
        <f t="shared" ref="N239:N247" si="33">0.0086+0.0082+0.0088</f>
        <v>2.5600000000000005E-2</v>
      </c>
    </row>
    <row r="240" spans="1:14" x14ac:dyDescent="0.2">
      <c r="A240">
        <v>33</v>
      </c>
      <c r="B240">
        <v>2</v>
      </c>
      <c r="C240">
        <v>30</v>
      </c>
      <c r="D240">
        <v>0</v>
      </c>
      <c r="E240" s="1">
        <v>0.87222222222222223</v>
      </c>
      <c r="F240" s="1">
        <f>E240-E239</f>
        <v>4.3750000000000067E-2</v>
      </c>
      <c r="G240" s="4">
        <f t="shared" si="29"/>
        <v>1.0500000000000016</v>
      </c>
      <c r="H240">
        <v>102.19</v>
      </c>
      <c r="I240">
        <v>8.5</v>
      </c>
      <c r="J240">
        <v>365.1481</v>
      </c>
      <c r="K240">
        <f t="shared" si="28"/>
        <v>373.14484339000001</v>
      </c>
      <c r="L240">
        <v>6.3215899999999996</v>
      </c>
      <c r="M240">
        <v>3</v>
      </c>
      <c r="N240">
        <f t="shared" si="33"/>
        <v>2.5600000000000005E-2</v>
      </c>
    </row>
    <row r="241" spans="1:14" x14ac:dyDescent="0.2">
      <c r="A241">
        <v>33</v>
      </c>
      <c r="B241">
        <v>2</v>
      </c>
      <c r="C241">
        <v>30</v>
      </c>
      <c r="D241">
        <v>0</v>
      </c>
      <c r="E241" s="1">
        <v>0.90277777777777779</v>
      </c>
      <c r="F241" s="1">
        <f>E241-E239</f>
        <v>7.4305555555555625E-2</v>
      </c>
      <c r="G241" s="4">
        <f t="shared" si="29"/>
        <v>1.783333333333335</v>
      </c>
      <c r="H241">
        <v>103.58</v>
      </c>
      <c r="I241">
        <v>8.5</v>
      </c>
      <c r="J241">
        <v>365.1481</v>
      </c>
      <c r="K241">
        <f t="shared" si="28"/>
        <v>378.22040198000002</v>
      </c>
      <c r="L241">
        <v>6.3215899999999996</v>
      </c>
      <c r="M241">
        <v>3</v>
      </c>
      <c r="N241">
        <f t="shared" si="33"/>
        <v>2.5600000000000005E-2</v>
      </c>
    </row>
    <row r="242" spans="1:14" x14ac:dyDescent="0.2">
      <c r="A242">
        <v>33</v>
      </c>
      <c r="B242">
        <v>2</v>
      </c>
      <c r="C242">
        <v>30</v>
      </c>
      <c r="D242">
        <v>0</v>
      </c>
      <c r="E242" s="1">
        <v>0.92638888888888893</v>
      </c>
      <c r="F242" s="1">
        <f>E242-E239</f>
        <v>9.7916666666666763E-2</v>
      </c>
      <c r="G242" s="4">
        <f t="shared" si="29"/>
        <v>2.3500000000000023</v>
      </c>
      <c r="H242">
        <v>101.34</v>
      </c>
      <c r="I242">
        <v>8.5</v>
      </c>
      <c r="J242">
        <v>365.1481</v>
      </c>
      <c r="K242">
        <f t="shared" si="28"/>
        <v>370.04108454000004</v>
      </c>
      <c r="L242">
        <v>6.3215899999999996</v>
      </c>
      <c r="M242">
        <v>3</v>
      </c>
      <c r="N242">
        <f t="shared" si="33"/>
        <v>2.5600000000000005E-2</v>
      </c>
    </row>
    <row r="243" spans="1:14" x14ac:dyDescent="0.2">
      <c r="A243">
        <v>33</v>
      </c>
      <c r="B243">
        <v>2</v>
      </c>
      <c r="C243">
        <v>30</v>
      </c>
      <c r="D243">
        <v>0</v>
      </c>
      <c r="E243" s="1">
        <v>0.95624999999999993</v>
      </c>
      <c r="F243" s="1">
        <f>E243-E239</f>
        <v>0.12777777777777777</v>
      </c>
      <c r="G243" s="4">
        <f t="shared" si="29"/>
        <v>3.0666666666666664</v>
      </c>
      <c r="H243">
        <v>101.6</v>
      </c>
      <c r="I243">
        <v>8.5</v>
      </c>
      <c r="J243">
        <v>365.1481</v>
      </c>
      <c r="K243">
        <f t="shared" si="28"/>
        <v>370.99046959999998</v>
      </c>
      <c r="L243">
        <v>6.3215899999999996</v>
      </c>
      <c r="M243">
        <v>3</v>
      </c>
      <c r="N243">
        <f t="shared" si="33"/>
        <v>2.5600000000000005E-2</v>
      </c>
    </row>
    <row r="244" spans="1:14" x14ac:dyDescent="0.2">
      <c r="A244">
        <v>33</v>
      </c>
      <c r="B244">
        <v>2</v>
      </c>
      <c r="C244">
        <v>30</v>
      </c>
      <c r="D244">
        <v>0</v>
      </c>
      <c r="E244" s="1">
        <v>0.98055555555555562</v>
      </c>
      <c r="F244" s="1">
        <f>E244-E239</f>
        <v>0.15208333333333346</v>
      </c>
      <c r="G244" s="4">
        <f t="shared" si="29"/>
        <v>3.650000000000003</v>
      </c>
      <c r="H244">
        <v>99.1</v>
      </c>
      <c r="I244">
        <v>8.5</v>
      </c>
      <c r="J244">
        <v>365.1481</v>
      </c>
      <c r="K244">
        <f t="shared" si="28"/>
        <v>361.86176710000001</v>
      </c>
      <c r="L244">
        <v>6.3215899999999996</v>
      </c>
      <c r="M244">
        <v>3</v>
      </c>
      <c r="N244">
        <f t="shared" si="33"/>
        <v>2.5600000000000005E-2</v>
      </c>
    </row>
    <row r="245" spans="1:14" x14ac:dyDescent="0.2">
      <c r="A245">
        <v>33</v>
      </c>
      <c r="B245">
        <v>2</v>
      </c>
      <c r="C245">
        <v>30</v>
      </c>
      <c r="D245">
        <v>0</v>
      </c>
      <c r="E245" s="1">
        <v>1.0062499999999999</v>
      </c>
      <c r="F245" s="1">
        <f>E245-E239</f>
        <v>0.1777777777777777</v>
      </c>
      <c r="G245" s="4">
        <f t="shared" si="29"/>
        <v>4.2666666666666648</v>
      </c>
      <c r="H245">
        <v>94.1</v>
      </c>
      <c r="I245">
        <v>8.5</v>
      </c>
      <c r="J245">
        <v>365.1481</v>
      </c>
      <c r="K245">
        <f t="shared" si="28"/>
        <v>343.6043621</v>
      </c>
      <c r="L245">
        <v>6.3215899999999996</v>
      </c>
      <c r="M245">
        <v>3</v>
      </c>
      <c r="N245">
        <f t="shared" si="33"/>
        <v>2.5600000000000005E-2</v>
      </c>
    </row>
    <row r="246" spans="1:14" x14ac:dyDescent="0.2">
      <c r="A246">
        <v>33</v>
      </c>
      <c r="B246">
        <v>2</v>
      </c>
      <c r="C246">
        <v>30</v>
      </c>
      <c r="D246">
        <v>0</v>
      </c>
      <c r="E246" s="1">
        <v>1.0298611111111111</v>
      </c>
      <c r="F246" s="1">
        <f>E246-E239</f>
        <v>0.20138888888888895</v>
      </c>
      <c r="G246" s="4">
        <f t="shared" si="29"/>
        <v>4.8333333333333348</v>
      </c>
      <c r="H246">
        <v>89.11</v>
      </c>
      <c r="I246">
        <v>8.5</v>
      </c>
      <c r="J246">
        <v>365.1481</v>
      </c>
      <c r="K246">
        <f t="shared" si="28"/>
        <v>325.38347191000003</v>
      </c>
      <c r="L246">
        <v>6.3215899999999996</v>
      </c>
      <c r="M246">
        <v>3</v>
      </c>
      <c r="N246">
        <f t="shared" si="33"/>
        <v>2.5600000000000005E-2</v>
      </c>
    </row>
    <row r="247" spans="1:14" x14ac:dyDescent="0.2">
      <c r="A247">
        <v>33</v>
      </c>
      <c r="B247">
        <v>2</v>
      </c>
      <c r="C247">
        <v>30</v>
      </c>
      <c r="D247">
        <v>0</v>
      </c>
      <c r="E247" s="1">
        <v>5.5555555555555552E-2</v>
      </c>
      <c r="F247" s="1">
        <v>0.22708333333333333</v>
      </c>
      <c r="G247" s="4">
        <f t="shared" si="29"/>
        <v>5.45</v>
      </c>
      <c r="H247">
        <v>84.51</v>
      </c>
      <c r="I247">
        <v>8.5</v>
      </c>
      <c r="J247">
        <v>365.1481</v>
      </c>
      <c r="K247">
        <f t="shared" si="28"/>
        <v>308.58665931000002</v>
      </c>
      <c r="L247">
        <v>6.3215899999999996</v>
      </c>
      <c r="M247">
        <v>3</v>
      </c>
      <c r="N247">
        <f t="shared" si="33"/>
        <v>2.5600000000000005E-2</v>
      </c>
    </row>
    <row r="248" spans="1:14" x14ac:dyDescent="0.2">
      <c r="A248">
        <v>34</v>
      </c>
      <c r="B248">
        <v>4</v>
      </c>
      <c r="C248">
        <v>30</v>
      </c>
      <c r="D248">
        <v>0</v>
      </c>
      <c r="E248" s="1">
        <v>0.83124999999999993</v>
      </c>
      <c r="F248" s="1">
        <v>0</v>
      </c>
      <c r="G248" s="4">
        <f t="shared" si="29"/>
        <v>0</v>
      </c>
      <c r="H248">
        <v>96.99</v>
      </c>
      <c r="I248">
        <v>8.5</v>
      </c>
      <c r="J248">
        <v>365.1481</v>
      </c>
      <c r="K248">
        <f t="shared" si="28"/>
        <v>354.15714219</v>
      </c>
      <c r="L248">
        <v>6.3215899999999996</v>
      </c>
      <c r="M248">
        <v>3</v>
      </c>
      <c r="N248">
        <f t="shared" ref="N248:N255" si="34">0.0046+0.0035+0.0113</f>
        <v>1.9400000000000001E-2</v>
      </c>
    </row>
    <row r="249" spans="1:14" x14ac:dyDescent="0.2">
      <c r="A249">
        <v>34</v>
      </c>
      <c r="B249">
        <v>4</v>
      </c>
      <c r="C249">
        <v>30</v>
      </c>
      <c r="D249">
        <v>0</v>
      </c>
      <c r="E249" s="1">
        <v>0.87291666666666667</v>
      </c>
      <c r="F249" s="1">
        <f>E249-E248</f>
        <v>4.1666666666666741E-2</v>
      </c>
      <c r="G249" s="4">
        <f t="shared" si="29"/>
        <v>1.0000000000000018</v>
      </c>
      <c r="H249">
        <v>89.27</v>
      </c>
      <c r="I249">
        <v>8.5</v>
      </c>
      <c r="J249">
        <v>365.1481</v>
      </c>
      <c r="K249">
        <f t="shared" si="28"/>
        <v>325.96770886999997</v>
      </c>
      <c r="L249">
        <v>6.3215899999999996</v>
      </c>
      <c r="M249">
        <v>3</v>
      </c>
      <c r="N249">
        <f t="shared" si="34"/>
        <v>1.9400000000000001E-2</v>
      </c>
    </row>
    <row r="250" spans="1:14" x14ac:dyDescent="0.2">
      <c r="A250">
        <v>34</v>
      </c>
      <c r="B250">
        <v>4</v>
      </c>
      <c r="C250">
        <v>30</v>
      </c>
      <c r="D250">
        <v>0</v>
      </c>
      <c r="E250" s="1">
        <v>0.90347222222222223</v>
      </c>
      <c r="F250" s="1">
        <f>E250-E248</f>
        <v>7.2222222222222299E-2</v>
      </c>
      <c r="G250" s="4">
        <f t="shared" si="29"/>
        <v>1.7333333333333352</v>
      </c>
      <c r="H250">
        <v>88.54</v>
      </c>
      <c r="I250">
        <v>8.5</v>
      </c>
      <c r="J250">
        <v>365.1481</v>
      </c>
      <c r="K250">
        <f t="shared" si="28"/>
        <v>323.30212774</v>
      </c>
      <c r="L250">
        <v>6.3215899999999996</v>
      </c>
      <c r="M250">
        <v>3</v>
      </c>
      <c r="N250">
        <f t="shared" si="34"/>
        <v>1.9400000000000001E-2</v>
      </c>
    </row>
    <row r="251" spans="1:14" x14ac:dyDescent="0.2">
      <c r="A251">
        <v>34</v>
      </c>
      <c r="B251">
        <v>4</v>
      </c>
      <c r="C251">
        <v>30</v>
      </c>
      <c r="D251">
        <v>0</v>
      </c>
      <c r="E251" s="1">
        <v>0.92708333333333337</v>
      </c>
      <c r="F251" s="1">
        <f>E251-E248</f>
        <v>9.5833333333333437E-2</v>
      </c>
      <c r="G251" s="4">
        <f t="shared" si="29"/>
        <v>2.3000000000000025</v>
      </c>
      <c r="H251">
        <v>86.94</v>
      </c>
      <c r="I251">
        <v>8.5</v>
      </c>
      <c r="J251">
        <v>365.1481</v>
      </c>
      <c r="K251">
        <f t="shared" si="28"/>
        <v>317.45975813999996</v>
      </c>
      <c r="L251">
        <v>6.3215899999999996</v>
      </c>
      <c r="M251">
        <v>3</v>
      </c>
      <c r="N251">
        <f t="shared" si="34"/>
        <v>1.9400000000000001E-2</v>
      </c>
    </row>
    <row r="252" spans="1:14" x14ac:dyDescent="0.2">
      <c r="A252">
        <v>34</v>
      </c>
      <c r="B252">
        <v>4</v>
      </c>
      <c r="C252">
        <v>30</v>
      </c>
      <c r="D252">
        <v>0</v>
      </c>
      <c r="E252" s="1">
        <v>0.95694444444444438</v>
      </c>
      <c r="F252" s="1">
        <f>E252-E248</f>
        <v>0.12569444444444444</v>
      </c>
      <c r="G252" s="4">
        <f t="shared" si="29"/>
        <v>3.0166666666666666</v>
      </c>
      <c r="H252">
        <v>84.13</v>
      </c>
      <c r="I252">
        <v>8.5</v>
      </c>
      <c r="J252">
        <v>365.1481</v>
      </c>
      <c r="K252">
        <f t="shared" si="28"/>
        <v>307.19909652999996</v>
      </c>
      <c r="L252">
        <v>6.3215899999999996</v>
      </c>
      <c r="M252">
        <v>3</v>
      </c>
      <c r="N252">
        <f t="shared" si="34"/>
        <v>1.9400000000000001E-2</v>
      </c>
    </row>
    <row r="253" spans="1:14" x14ac:dyDescent="0.2">
      <c r="A253">
        <v>34</v>
      </c>
      <c r="B253">
        <v>4</v>
      </c>
      <c r="C253">
        <v>30</v>
      </c>
      <c r="D253">
        <v>0</v>
      </c>
      <c r="E253" s="1">
        <v>0.98125000000000007</v>
      </c>
      <c r="F253" s="1">
        <f>E253-E248</f>
        <v>0.15000000000000013</v>
      </c>
      <c r="G253" s="4">
        <f t="shared" si="29"/>
        <v>3.6000000000000032</v>
      </c>
      <c r="H253">
        <v>81.72</v>
      </c>
      <c r="I253">
        <v>8.5</v>
      </c>
      <c r="J253">
        <v>365.1481</v>
      </c>
      <c r="K253">
        <f t="shared" si="28"/>
        <v>298.39902732000002</v>
      </c>
      <c r="L253">
        <v>6.3215899999999996</v>
      </c>
      <c r="M253">
        <v>3</v>
      </c>
      <c r="N253">
        <f t="shared" si="34"/>
        <v>1.9400000000000001E-2</v>
      </c>
    </row>
    <row r="254" spans="1:14" x14ac:dyDescent="0.2">
      <c r="A254">
        <v>34</v>
      </c>
      <c r="B254">
        <v>4</v>
      </c>
      <c r="C254">
        <v>30</v>
      </c>
      <c r="D254">
        <v>0</v>
      </c>
      <c r="E254" s="1">
        <v>1.0069444444444444</v>
      </c>
      <c r="F254" s="1">
        <f>E254-E248</f>
        <v>0.17569444444444449</v>
      </c>
      <c r="G254" s="4">
        <f t="shared" si="29"/>
        <v>4.2166666666666677</v>
      </c>
      <c r="H254">
        <v>79.2</v>
      </c>
      <c r="I254">
        <v>8.5</v>
      </c>
      <c r="J254">
        <v>365.1481</v>
      </c>
      <c r="K254">
        <f t="shared" si="28"/>
        <v>289.19729519999999</v>
      </c>
      <c r="L254">
        <v>6.3215899999999996</v>
      </c>
      <c r="M254">
        <v>3</v>
      </c>
      <c r="N254">
        <f t="shared" si="34"/>
        <v>1.9400000000000001E-2</v>
      </c>
    </row>
    <row r="255" spans="1:14" x14ac:dyDescent="0.2">
      <c r="A255">
        <v>34</v>
      </c>
      <c r="B255">
        <v>4</v>
      </c>
      <c r="C255">
        <v>30</v>
      </c>
      <c r="D255">
        <v>0</v>
      </c>
      <c r="E255" s="1">
        <v>1.0305555555555557</v>
      </c>
      <c r="F255" s="1">
        <f>E255-E248</f>
        <v>0.19930555555555574</v>
      </c>
      <c r="G255" s="4">
        <f t="shared" si="29"/>
        <v>4.7833333333333377</v>
      </c>
      <c r="H255">
        <v>76.2</v>
      </c>
      <c r="I255">
        <v>8.5</v>
      </c>
      <c r="J255">
        <v>365.1481</v>
      </c>
      <c r="K255">
        <f t="shared" si="28"/>
        <v>278.24285220000002</v>
      </c>
      <c r="L255">
        <v>6.3215899999999996</v>
      </c>
      <c r="M255">
        <v>3</v>
      </c>
      <c r="N255">
        <f t="shared" si="34"/>
        <v>1.9400000000000001E-2</v>
      </c>
    </row>
    <row r="256" spans="1:14" x14ac:dyDescent="0.2">
      <c r="A256">
        <v>35</v>
      </c>
      <c r="B256">
        <v>5</v>
      </c>
      <c r="C256">
        <v>30</v>
      </c>
      <c r="D256">
        <v>0</v>
      </c>
      <c r="E256" s="1">
        <v>0.83333333333333337</v>
      </c>
      <c r="F256" s="1">
        <v>0</v>
      </c>
      <c r="G256" s="4">
        <f t="shared" si="29"/>
        <v>0</v>
      </c>
      <c r="H256">
        <v>105.83</v>
      </c>
      <c r="I256">
        <v>8.5</v>
      </c>
      <c r="J256">
        <v>365.1481</v>
      </c>
      <c r="K256">
        <f t="shared" si="28"/>
        <v>386.43623423000003</v>
      </c>
      <c r="L256">
        <v>6.3215899999999996</v>
      </c>
      <c r="M256">
        <v>3</v>
      </c>
      <c r="N256">
        <f t="shared" ref="N256:N263" si="35">0.01+0.0054+0.0087</f>
        <v>2.41E-2</v>
      </c>
    </row>
    <row r="257" spans="1:14" x14ac:dyDescent="0.2">
      <c r="A257">
        <v>35</v>
      </c>
      <c r="B257">
        <v>5</v>
      </c>
      <c r="C257">
        <v>30</v>
      </c>
      <c r="D257">
        <v>0</v>
      </c>
      <c r="E257" s="1">
        <v>0.87361111111111101</v>
      </c>
      <c r="F257" s="1">
        <f>E257-E256</f>
        <v>4.0277777777777635E-2</v>
      </c>
      <c r="G257" s="4">
        <f t="shared" si="29"/>
        <v>0.96666666666666323</v>
      </c>
      <c r="H257">
        <v>99.02</v>
      </c>
      <c r="I257">
        <v>8.5</v>
      </c>
      <c r="J257">
        <v>365.1481</v>
      </c>
      <c r="K257">
        <f t="shared" si="28"/>
        <v>361.56964862000001</v>
      </c>
      <c r="L257">
        <v>6.3215899999999996</v>
      </c>
      <c r="M257">
        <v>3</v>
      </c>
      <c r="N257">
        <f t="shared" si="35"/>
        <v>2.41E-2</v>
      </c>
    </row>
    <row r="258" spans="1:14" x14ac:dyDescent="0.2">
      <c r="A258">
        <v>35</v>
      </c>
      <c r="B258">
        <v>5</v>
      </c>
      <c r="C258">
        <v>30</v>
      </c>
      <c r="D258">
        <v>0</v>
      </c>
      <c r="E258" s="1">
        <v>0.90416666666666667</v>
      </c>
      <c r="F258" s="1">
        <f>E258-E256</f>
        <v>7.0833333333333304E-2</v>
      </c>
      <c r="G258" s="4">
        <f t="shared" si="29"/>
        <v>1.6999999999999993</v>
      </c>
      <c r="H258">
        <v>96.64</v>
      </c>
      <c r="I258">
        <v>8.5</v>
      </c>
      <c r="J258">
        <v>365.1481</v>
      </c>
      <c r="K258">
        <f t="shared" si="28"/>
        <v>352.87912384000003</v>
      </c>
      <c r="L258">
        <v>6.3215899999999996</v>
      </c>
      <c r="M258">
        <v>3</v>
      </c>
      <c r="N258">
        <f t="shared" si="35"/>
        <v>2.41E-2</v>
      </c>
    </row>
    <row r="259" spans="1:14" x14ac:dyDescent="0.2">
      <c r="A259">
        <v>35</v>
      </c>
      <c r="B259">
        <v>5</v>
      </c>
      <c r="C259">
        <v>30</v>
      </c>
      <c r="D259">
        <v>0</v>
      </c>
      <c r="E259" s="1">
        <v>0.9277777777777777</v>
      </c>
      <c r="F259" s="1">
        <f>E259-E256</f>
        <v>9.4444444444444331E-2</v>
      </c>
      <c r="G259" s="4">
        <f t="shared" si="29"/>
        <v>2.2666666666666639</v>
      </c>
      <c r="H259">
        <v>93.85</v>
      </c>
      <c r="I259">
        <v>8.5</v>
      </c>
      <c r="J259">
        <v>365.1481</v>
      </c>
      <c r="K259">
        <f t="shared" ref="K259:K322" si="36">(H259/100)*J259</f>
        <v>342.69149184999998</v>
      </c>
      <c r="L259">
        <v>6.3215899999999996</v>
      </c>
      <c r="M259">
        <v>3</v>
      </c>
      <c r="N259">
        <f t="shared" si="35"/>
        <v>2.41E-2</v>
      </c>
    </row>
    <row r="260" spans="1:14" x14ac:dyDescent="0.2">
      <c r="A260">
        <v>35</v>
      </c>
      <c r="B260">
        <v>5</v>
      </c>
      <c r="C260">
        <v>30</v>
      </c>
      <c r="D260">
        <v>0</v>
      </c>
      <c r="E260" s="1">
        <v>0.95763888888888893</v>
      </c>
      <c r="F260" s="1">
        <f>E260-E256</f>
        <v>0.12430555555555556</v>
      </c>
      <c r="G260" s="4">
        <f t="shared" ref="G260:G323" si="37">F260*24</f>
        <v>2.9833333333333334</v>
      </c>
      <c r="H260">
        <v>90.61</v>
      </c>
      <c r="I260">
        <v>8.5</v>
      </c>
      <c r="J260">
        <v>365.1481</v>
      </c>
      <c r="K260">
        <f t="shared" si="36"/>
        <v>330.86069341000001</v>
      </c>
      <c r="L260">
        <v>6.3215899999999996</v>
      </c>
      <c r="M260">
        <v>3</v>
      </c>
      <c r="N260">
        <f t="shared" si="35"/>
        <v>2.41E-2</v>
      </c>
    </row>
    <row r="261" spans="1:14" x14ac:dyDescent="0.2">
      <c r="A261">
        <v>35</v>
      </c>
      <c r="B261">
        <v>5</v>
      </c>
      <c r="C261">
        <v>30</v>
      </c>
      <c r="D261">
        <v>0</v>
      </c>
      <c r="E261" s="1">
        <v>0.9819444444444444</v>
      </c>
      <c r="F261" s="1">
        <f>E261-E256</f>
        <v>0.14861111111111103</v>
      </c>
      <c r="G261" s="4">
        <f t="shared" si="37"/>
        <v>3.5666666666666647</v>
      </c>
      <c r="H261">
        <v>87.23</v>
      </c>
      <c r="I261">
        <v>8.5</v>
      </c>
      <c r="J261">
        <v>365.1481</v>
      </c>
      <c r="K261">
        <f t="shared" si="36"/>
        <v>318.51868763000004</v>
      </c>
      <c r="L261">
        <v>6.3215899999999996</v>
      </c>
      <c r="M261">
        <v>3</v>
      </c>
      <c r="N261">
        <f t="shared" si="35"/>
        <v>2.41E-2</v>
      </c>
    </row>
    <row r="262" spans="1:14" x14ac:dyDescent="0.2">
      <c r="A262">
        <v>35</v>
      </c>
      <c r="B262">
        <v>5</v>
      </c>
      <c r="C262">
        <v>30</v>
      </c>
      <c r="D262">
        <v>0</v>
      </c>
      <c r="E262" s="1">
        <v>1.007638888888889</v>
      </c>
      <c r="F262" s="1">
        <f>E262-E256</f>
        <v>0.1743055555555556</v>
      </c>
      <c r="G262" s="4">
        <f t="shared" si="37"/>
        <v>4.1833333333333345</v>
      </c>
      <c r="H262">
        <v>83.72</v>
      </c>
      <c r="I262">
        <v>8.5</v>
      </c>
      <c r="J262">
        <v>365.1481</v>
      </c>
      <c r="K262">
        <f t="shared" si="36"/>
        <v>305.70198932</v>
      </c>
      <c r="L262">
        <v>6.3215899999999996</v>
      </c>
      <c r="M262">
        <v>3</v>
      </c>
      <c r="N262">
        <f t="shared" si="35"/>
        <v>2.41E-2</v>
      </c>
    </row>
    <row r="263" spans="1:14" x14ac:dyDescent="0.2">
      <c r="A263">
        <v>35</v>
      </c>
      <c r="B263">
        <v>5</v>
      </c>
      <c r="C263">
        <v>30</v>
      </c>
      <c r="D263">
        <v>0</v>
      </c>
      <c r="E263" s="1">
        <v>1.03125</v>
      </c>
      <c r="F263" s="1">
        <f>E263-E256</f>
        <v>0.19791666666666663</v>
      </c>
      <c r="G263" s="4">
        <f t="shared" si="37"/>
        <v>4.7499999999999991</v>
      </c>
      <c r="H263">
        <v>81.16</v>
      </c>
      <c r="I263">
        <v>8.5</v>
      </c>
      <c r="J263">
        <v>365.1481</v>
      </c>
      <c r="K263">
        <f t="shared" si="36"/>
        <v>296.35419796000002</v>
      </c>
      <c r="L263">
        <v>6.3215899999999996</v>
      </c>
      <c r="M263">
        <v>3</v>
      </c>
      <c r="N263">
        <f t="shared" si="35"/>
        <v>2.41E-2</v>
      </c>
    </row>
    <row r="264" spans="1:14" x14ac:dyDescent="0.2">
      <c r="A264">
        <v>36</v>
      </c>
      <c r="B264">
        <v>2</v>
      </c>
      <c r="C264">
        <v>30</v>
      </c>
      <c r="D264">
        <v>1</v>
      </c>
      <c r="E264" s="1">
        <v>0.83472222222222225</v>
      </c>
      <c r="F264" s="1">
        <v>0</v>
      </c>
      <c r="G264" s="4">
        <f t="shared" si="37"/>
        <v>0</v>
      </c>
      <c r="H264">
        <v>106.84</v>
      </c>
      <c r="I264">
        <v>8.5</v>
      </c>
      <c r="J264">
        <v>365.1481</v>
      </c>
      <c r="K264">
        <f t="shared" si="36"/>
        <v>390.12423003999999</v>
      </c>
      <c r="L264">
        <v>6.3215899999999996</v>
      </c>
      <c r="M264">
        <v>1</v>
      </c>
      <c r="N264">
        <v>1.21E-2</v>
      </c>
    </row>
    <row r="265" spans="1:14" x14ac:dyDescent="0.2">
      <c r="A265">
        <v>36</v>
      </c>
      <c r="B265">
        <v>2</v>
      </c>
      <c r="C265">
        <v>30</v>
      </c>
      <c r="D265">
        <v>1</v>
      </c>
      <c r="E265" s="1">
        <v>0.87430555555555556</v>
      </c>
      <c r="F265" s="1">
        <f>E265-E264</f>
        <v>3.9583333333333304E-2</v>
      </c>
      <c r="G265" s="4">
        <f t="shared" si="37"/>
        <v>0.94999999999999929</v>
      </c>
      <c r="H265">
        <v>99.18</v>
      </c>
      <c r="I265">
        <v>8.5</v>
      </c>
      <c r="J265">
        <v>365.1481</v>
      </c>
      <c r="K265">
        <f t="shared" si="36"/>
        <v>362.15388558000001</v>
      </c>
      <c r="L265">
        <v>6.3215899999999996</v>
      </c>
      <c r="M265">
        <v>1</v>
      </c>
      <c r="N265">
        <v>1.21E-2</v>
      </c>
    </row>
    <row r="266" spans="1:14" x14ac:dyDescent="0.2">
      <c r="A266">
        <v>36</v>
      </c>
      <c r="B266">
        <v>2</v>
      </c>
      <c r="C266">
        <v>30</v>
      </c>
      <c r="D266">
        <v>1</v>
      </c>
      <c r="E266" s="1">
        <v>0.90486111111111101</v>
      </c>
      <c r="F266" s="1">
        <f>E266-E264</f>
        <v>7.0138888888888751E-2</v>
      </c>
      <c r="G266" s="4">
        <f t="shared" si="37"/>
        <v>1.68333333333333</v>
      </c>
      <c r="H266">
        <v>97.24</v>
      </c>
      <c r="I266">
        <v>8.5</v>
      </c>
      <c r="J266">
        <v>365.1481</v>
      </c>
      <c r="K266">
        <f t="shared" si="36"/>
        <v>355.07001243999997</v>
      </c>
      <c r="L266">
        <v>6.3215899999999996</v>
      </c>
      <c r="M266">
        <v>1</v>
      </c>
      <c r="N266">
        <v>1.21E-2</v>
      </c>
    </row>
    <row r="267" spans="1:14" x14ac:dyDescent="0.2">
      <c r="A267">
        <v>36</v>
      </c>
      <c r="B267">
        <v>2</v>
      </c>
      <c r="C267">
        <v>30</v>
      </c>
      <c r="D267">
        <v>1</v>
      </c>
      <c r="E267" s="1">
        <v>0.92847222222222225</v>
      </c>
      <c r="F267" s="1">
        <f>E267-E264</f>
        <v>9.375E-2</v>
      </c>
      <c r="G267" s="4">
        <f t="shared" si="37"/>
        <v>2.25</v>
      </c>
      <c r="H267">
        <v>97.12</v>
      </c>
      <c r="I267">
        <v>8.5</v>
      </c>
      <c r="J267">
        <v>365.1481</v>
      </c>
      <c r="K267">
        <f t="shared" si="36"/>
        <v>354.63183472000003</v>
      </c>
      <c r="L267">
        <v>6.3215899999999996</v>
      </c>
      <c r="M267">
        <v>1</v>
      </c>
      <c r="N267">
        <v>1.21E-2</v>
      </c>
    </row>
    <row r="268" spans="1:14" x14ac:dyDescent="0.2">
      <c r="A268">
        <v>36</v>
      </c>
      <c r="B268">
        <v>2</v>
      </c>
      <c r="C268">
        <v>30</v>
      </c>
      <c r="D268">
        <v>1</v>
      </c>
      <c r="E268" s="1">
        <v>0.95833333333333337</v>
      </c>
      <c r="F268" s="1">
        <f>E268-E264</f>
        <v>0.12361111111111112</v>
      </c>
      <c r="G268" s="4">
        <f t="shared" si="37"/>
        <v>2.9666666666666668</v>
      </c>
      <c r="H268">
        <v>95.71</v>
      </c>
      <c r="I268">
        <v>8.5</v>
      </c>
      <c r="J268">
        <v>365.1481</v>
      </c>
      <c r="K268">
        <f t="shared" si="36"/>
        <v>349.48324650999996</v>
      </c>
      <c r="L268">
        <v>6.3215899999999996</v>
      </c>
      <c r="M268">
        <v>1</v>
      </c>
      <c r="N268">
        <v>1.21E-2</v>
      </c>
    </row>
    <row r="269" spans="1:14" x14ac:dyDescent="0.2">
      <c r="A269">
        <v>36</v>
      </c>
      <c r="B269">
        <v>2</v>
      </c>
      <c r="C269">
        <v>30</v>
      </c>
      <c r="D269">
        <v>1</v>
      </c>
      <c r="E269" s="1">
        <v>0.98263888888888884</v>
      </c>
      <c r="F269" s="1">
        <f>E269-E264</f>
        <v>0.14791666666666659</v>
      </c>
      <c r="G269" s="4">
        <f t="shared" si="37"/>
        <v>3.549999999999998</v>
      </c>
      <c r="H269">
        <v>91.12</v>
      </c>
      <c r="I269">
        <v>8.5</v>
      </c>
      <c r="J269">
        <v>365.1481</v>
      </c>
      <c r="K269">
        <f t="shared" si="36"/>
        <v>332.72294871999998</v>
      </c>
      <c r="L269">
        <v>6.3215899999999996</v>
      </c>
      <c r="M269">
        <v>1</v>
      </c>
      <c r="N269">
        <v>1.21E-2</v>
      </c>
    </row>
    <row r="270" spans="1:14" x14ac:dyDescent="0.2">
      <c r="A270">
        <v>36</v>
      </c>
      <c r="B270">
        <v>2</v>
      </c>
      <c r="C270">
        <v>30</v>
      </c>
      <c r="D270">
        <v>1</v>
      </c>
      <c r="E270" s="1">
        <v>1.0083333333333333</v>
      </c>
      <c r="F270" s="1">
        <f>E270-E264</f>
        <v>0.17361111111111105</v>
      </c>
      <c r="G270" s="4">
        <f t="shared" si="37"/>
        <v>4.1666666666666652</v>
      </c>
      <c r="H270">
        <v>88.23</v>
      </c>
      <c r="I270">
        <v>8.5</v>
      </c>
      <c r="J270">
        <v>365.1481</v>
      </c>
      <c r="K270">
        <f t="shared" si="36"/>
        <v>322.17016863000003</v>
      </c>
      <c r="L270">
        <v>6.3215899999999996</v>
      </c>
      <c r="M270">
        <v>1</v>
      </c>
      <c r="N270">
        <v>1.21E-2</v>
      </c>
    </row>
    <row r="271" spans="1:14" x14ac:dyDescent="0.2">
      <c r="A271">
        <v>36</v>
      </c>
      <c r="B271">
        <v>2</v>
      </c>
      <c r="C271">
        <v>30</v>
      </c>
      <c r="D271">
        <v>1</v>
      </c>
      <c r="E271" s="1">
        <v>1.0319444444444443</v>
      </c>
      <c r="F271" s="1">
        <f>E271-E264</f>
        <v>0.19722222222222208</v>
      </c>
      <c r="G271" s="4">
        <f t="shared" si="37"/>
        <v>4.7333333333333298</v>
      </c>
      <c r="H271">
        <v>84.06</v>
      </c>
      <c r="I271">
        <v>8.5</v>
      </c>
      <c r="J271">
        <v>365.1481</v>
      </c>
      <c r="K271">
        <f t="shared" si="36"/>
        <v>306.94349285999999</v>
      </c>
      <c r="L271">
        <v>6.3215899999999996</v>
      </c>
      <c r="M271">
        <v>1</v>
      </c>
      <c r="N271">
        <v>1.21E-2</v>
      </c>
    </row>
    <row r="272" spans="1:14" x14ac:dyDescent="0.2">
      <c r="A272">
        <v>37</v>
      </c>
      <c r="B272">
        <v>4</v>
      </c>
      <c r="C272">
        <v>30</v>
      </c>
      <c r="D272">
        <v>1</v>
      </c>
      <c r="E272" s="1">
        <v>0.83680555555555547</v>
      </c>
      <c r="F272" s="1">
        <v>0</v>
      </c>
      <c r="G272" s="4">
        <f t="shared" si="37"/>
        <v>0</v>
      </c>
      <c r="H272">
        <v>104.68</v>
      </c>
      <c r="I272">
        <v>8.5</v>
      </c>
      <c r="J272">
        <v>365.1481</v>
      </c>
      <c r="K272">
        <f t="shared" si="36"/>
        <v>382.23703108000007</v>
      </c>
      <c r="L272">
        <v>6.3215899999999996</v>
      </c>
      <c r="M272">
        <v>1</v>
      </c>
      <c r="N272">
        <v>1.44E-2</v>
      </c>
    </row>
    <row r="273" spans="1:14" x14ac:dyDescent="0.2">
      <c r="A273">
        <v>37</v>
      </c>
      <c r="B273">
        <v>4</v>
      </c>
      <c r="C273">
        <v>30</v>
      </c>
      <c r="D273">
        <v>1</v>
      </c>
      <c r="E273" s="1">
        <v>0.875</v>
      </c>
      <c r="F273" s="1">
        <f>E273-E272</f>
        <v>3.8194444444444531E-2</v>
      </c>
      <c r="G273" s="4">
        <f t="shared" si="37"/>
        <v>0.91666666666666874</v>
      </c>
      <c r="H273">
        <v>100.26</v>
      </c>
      <c r="I273">
        <v>8.5</v>
      </c>
      <c r="J273">
        <v>365.1481</v>
      </c>
      <c r="K273">
        <f t="shared" si="36"/>
        <v>366.09748506000005</v>
      </c>
      <c r="L273">
        <v>6.3215899999999996</v>
      </c>
      <c r="M273">
        <v>1</v>
      </c>
      <c r="N273">
        <v>1.44E-2</v>
      </c>
    </row>
    <row r="274" spans="1:14" x14ac:dyDescent="0.2">
      <c r="A274">
        <v>37</v>
      </c>
      <c r="B274">
        <v>4</v>
      </c>
      <c r="C274">
        <v>30</v>
      </c>
      <c r="D274">
        <v>1</v>
      </c>
      <c r="E274" s="1">
        <v>0.90555555555555556</v>
      </c>
      <c r="F274" s="1">
        <f>E274-E272</f>
        <v>6.8750000000000089E-2</v>
      </c>
      <c r="G274" s="4">
        <f t="shared" si="37"/>
        <v>1.6500000000000021</v>
      </c>
      <c r="H274">
        <v>98.83</v>
      </c>
      <c r="I274">
        <v>8.5</v>
      </c>
      <c r="J274">
        <v>365.1481</v>
      </c>
      <c r="K274">
        <f t="shared" si="36"/>
        <v>360.87586722999998</v>
      </c>
      <c r="L274">
        <v>6.3215899999999996</v>
      </c>
      <c r="M274">
        <v>1</v>
      </c>
      <c r="N274">
        <v>1.44E-2</v>
      </c>
    </row>
    <row r="275" spans="1:14" x14ac:dyDescent="0.2">
      <c r="A275">
        <v>37</v>
      </c>
      <c r="B275">
        <v>4</v>
      </c>
      <c r="C275">
        <v>30</v>
      </c>
      <c r="D275">
        <v>1</v>
      </c>
      <c r="E275" s="1">
        <v>0.9291666666666667</v>
      </c>
      <c r="F275" s="1">
        <f>E275-E272</f>
        <v>9.2361111111111227E-2</v>
      </c>
      <c r="G275" s="4">
        <f t="shared" si="37"/>
        <v>2.2166666666666694</v>
      </c>
      <c r="H275">
        <v>98.23</v>
      </c>
      <c r="I275">
        <v>8.5</v>
      </c>
      <c r="J275">
        <v>365.1481</v>
      </c>
      <c r="K275">
        <f t="shared" si="36"/>
        <v>358.68497863000005</v>
      </c>
      <c r="L275">
        <v>6.3215899999999996</v>
      </c>
      <c r="M275">
        <v>1</v>
      </c>
      <c r="N275">
        <v>1.44E-2</v>
      </c>
    </row>
    <row r="276" spans="1:14" x14ac:dyDescent="0.2">
      <c r="A276">
        <v>37</v>
      </c>
      <c r="B276">
        <v>4</v>
      </c>
      <c r="C276">
        <v>30</v>
      </c>
      <c r="D276">
        <v>1</v>
      </c>
      <c r="E276" s="1">
        <v>0.9590277777777777</v>
      </c>
      <c r="F276" s="1">
        <f>E276-E272</f>
        <v>0.12222222222222223</v>
      </c>
      <c r="G276" s="4">
        <f t="shared" si="37"/>
        <v>2.9333333333333336</v>
      </c>
      <c r="H276">
        <v>98.11</v>
      </c>
      <c r="I276">
        <v>8.5</v>
      </c>
      <c r="J276">
        <v>365.1481</v>
      </c>
      <c r="K276">
        <f t="shared" si="36"/>
        <v>358.24680090999999</v>
      </c>
      <c r="L276">
        <v>6.3215899999999996</v>
      </c>
      <c r="M276">
        <v>1</v>
      </c>
      <c r="N276">
        <v>1.44E-2</v>
      </c>
    </row>
    <row r="277" spans="1:14" x14ac:dyDescent="0.2">
      <c r="A277">
        <v>37</v>
      </c>
      <c r="B277">
        <v>4</v>
      </c>
      <c r="C277">
        <v>30</v>
      </c>
      <c r="D277">
        <v>1</v>
      </c>
      <c r="E277" s="1">
        <v>0.98333333333333339</v>
      </c>
      <c r="F277" s="1">
        <f>E277-E272</f>
        <v>0.14652777777777792</v>
      </c>
      <c r="G277" s="4">
        <f t="shared" si="37"/>
        <v>3.5166666666666702</v>
      </c>
      <c r="H277">
        <v>96.21</v>
      </c>
      <c r="I277">
        <v>8.5</v>
      </c>
      <c r="J277">
        <v>365.1481</v>
      </c>
      <c r="K277">
        <f t="shared" si="36"/>
        <v>351.30898701000001</v>
      </c>
      <c r="L277">
        <v>6.3215899999999996</v>
      </c>
      <c r="M277">
        <v>1</v>
      </c>
      <c r="N277">
        <v>1.44E-2</v>
      </c>
    </row>
    <row r="278" spans="1:14" x14ac:dyDescent="0.2">
      <c r="A278">
        <v>37</v>
      </c>
      <c r="B278">
        <v>4</v>
      </c>
      <c r="C278">
        <v>30</v>
      </c>
      <c r="D278">
        <v>1</v>
      </c>
      <c r="E278" s="1">
        <v>1.0090277777777776</v>
      </c>
      <c r="F278" s="1">
        <f>E278-E272</f>
        <v>0.17222222222222217</v>
      </c>
      <c r="G278" s="4">
        <f t="shared" si="37"/>
        <v>4.133333333333332</v>
      </c>
      <c r="H278">
        <v>91.53</v>
      </c>
      <c r="I278">
        <v>8.5</v>
      </c>
      <c r="J278">
        <v>365.1481</v>
      </c>
      <c r="K278">
        <f t="shared" si="36"/>
        <v>334.22005593</v>
      </c>
      <c r="L278">
        <v>6.3215899999999996</v>
      </c>
      <c r="M278">
        <v>1</v>
      </c>
      <c r="N278">
        <v>1.44E-2</v>
      </c>
    </row>
    <row r="279" spans="1:14" x14ac:dyDescent="0.2">
      <c r="A279">
        <v>37</v>
      </c>
      <c r="B279">
        <v>4</v>
      </c>
      <c r="C279">
        <v>30</v>
      </c>
      <c r="D279">
        <v>1</v>
      </c>
      <c r="E279" s="1">
        <v>1.0326388888888889</v>
      </c>
      <c r="F279" s="1">
        <f>E279-E272</f>
        <v>0.19583333333333341</v>
      </c>
      <c r="G279" s="4">
        <f t="shared" si="37"/>
        <v>4.700000000000002</v>
      </c>
      <c r="H279">
        <v>87.27</v>
      </c>
      <c r="I279">
        <v>8.5</v>
      </c>
      <c r="J279">
        <v>365.1481</v>
      </c>
      <c r="K279">
        <f t="shared" si="36"/>
        <v>318.66474686999999</v>
      </c>
      <c r="L279">
        <v>6.3215899999999996</v>
      </c>
      <c r="M279">
        <v>1</v>
      </c>
      <c r="N279">
        <v>1.44E-2</v>
      </c>
    </row>
    <row r="280" spans="1:14" x14ac:dyDescent="0.2">
      <c r="A280">
        <v>37</v>
      </c>
      <c r="B280">
        <v>4</v>
      </c>
      <c r="C280">
        <v>30</v>
      </c>
      <c r="D280">
        <v>1</v>
      </c>
      <c r="E280" s="1">
        <v>5.6944444444444443E-2</v>
      </c>
      <c r="F280" s="1">
        <v>0.22013888888888888</v>
      </c>
      <c r="G280" s="4">
        <f t="shared" si="37"/>
        <v>5.2833333333333332</v>
      </c>
      <c r="H280">
        <v>83.76</v>
      </c>
      <c r="I280">
        <v>8.5</v>
      </c>
      <c r="J280">
        <v>365.1481</v>
      </c>
      <c r="K280">
        <f t="shared" si="36"/>
        <v>305.84804856</v>
      </c>
      <c r="L280">
        <v>6.3215899999999996</v>
      </c>
      <c r="M280">
        <v>1</v>
      </c>
      <c r="N280">
        <v>1.44E-2</v>
      </c>
    </row>
    <row r="281" spans="1:14" x14ac:dyDescent="0.2">
      <c r="A281">
        <v>38</v>
      </c>
      <c r="B281">
        <v>3</v>
      </c>
      <c r="C281">
        <v>30</v>
      </c>
      <c r="D281">
        <v>1</v>
      </c>
      <c r="E281" s="1">
        <v>0.84305555555555556</v>
      </c>
      <c r="F281" s="1">
        <v>0</v>
      </c>
      <c r="G281" s="4">
        <f t="shared" si="37"/>
        <v>0</v>
      </c>
      <c r="H281">
        <v>101.08</v>
      </c>
      <c r="I281">
        <v>8.5</v>
      </c>
      <c r="J281">
        <v>365.1481</v>
      </c>
      <c r="K281">
        <f t="shared" si="36"/>
        <v>369.09169947999999</v>
      </c>
      <c r="L281">
        <v>6.3215899999999996</v>
      </c>
      <c r="M281">
        <v>1</v>
      </c>
      <c r="N281">
        <v>1.0500000000000001E-2</v>
      </c>
    </row>
    <row r="282" spans="1:14" x14ac:dyDescent="0.2">
      <c r="A282">
        <v>38</v>
      </c>
      <c r="B282">
        <v>3</v>
      </c>
      <c r="C282">
        <v>30</v>
      </c>
      <c r="D282">
        <v>1</v>
      </c>
      <c r="E282" s="1">
        <v>0.87708333333333333</v>
      </c>
      <c r="F282" s="1">
        <f>E282-E281</f>
        <v>3.4027777777777768E-2</v>
      </c>
      <c r="G282" s="4">
        <f t="shared" si="37"/>
        <v>0.81666666666666643</v>
      </c>
      <c r="H282">
        <v>99.81</v>
      </c>
      <c r="I282">
        <v>8.5</v>
      </c>
      <c r="J282">
        <v>365.1481</v>
      </c>
      <c r="K282">
        <f t="shared" si="36"/>
        <v>364.45431860999997</v>
      </c>
      <c r="L282">
        <v>6.3215899999999996</v>
      </c>
      <c r="M282">
        <v>1</v>
      </c>
      <c r="N282">
        <v>1.0500000000000001E-2</v>
      </c>
    </row>
    <row r="283" spans="1:14" x14ac:dyDescent="0.2">
      <c r="A283">
        <v>38</v>
      </c>
      <c r="B283">
        <v>3</v>
      </c>
      <c r="C283">
        <v>30</v>
      </c>
      <c r="D283">
        <v>1</v>
      </c>
      <c r="E283" s="1">
        <v>0.90763888888888899</v>
      </c>
      <c r="F283" s="1">
        <f>E283-E281</f>
        <v>6.4583333333333437E-2</v>
      </c>
      <c r="G283" s="4">
        <f t="shared" si="37"/>
        <v>1.5500000000000025</v>
      </c>
      <c r="H283">
        <v>97.21</v>
      </c>
      <c r="I283">
        <v>8.5</v>
      </c>
      <c r="J283">
        <v>365.1481</v>
      </c>
      <c r="K283">
        <f t="shared" si="36"/>
        <v>354.96046801</v>
      </c>
      <c r="L283">
        <v>6.3215899999999996</v>
      </c>
      <c r="M283">
        <v>1</v>
      </c>
      <c r="N283">
        <v>1.0500000000000001E-2</v>
      </c>
    </row>
    <row r="284" spans="1:14" x14ac:dyDescent="0.2">
      <c r="A284">
        <v>38</v>
      </c>
      <c r="B284">
        <v>3</v>
      </c>
      <c r="C284">
        <v>30</v>
      </c>
      <c r="D284">
        <v>1</v>
      </c>
      <c r="E284" s="1">
        <v>0.93125000000000002</v>
      </c>
      <c r="F284" s="1">
        <f>E284-E281</f>
        <v>8.8194444444444464E-2</v>
      </c>
      <c r="G284" s="4">
        <f t="shared" si="37"/>
        <v>2.1166666666666671</v>
      </c>
      <c r="H284">
        <v>92.66</v>
      </c>
      <c r="I284">
        <v>8.5</v>
      </c>
      <c r="J284">
        <v>365.1481</v>
      </c>
      <c r="K284">
        <f t="shared" si="36"/>
        <v>338.34622946000002</v>
      </c>
      <c r="L284">
        <v>6.3215899999999996</v>
      </c>
      <c r="M284">
        <v>1</v>
      </c>
      <c r="N284">
        <v>1.0500000000000001E-2</v>
      </c>
    </row>
    <row r="285" spans="1:14" x14ac:dyDescent="0.2">
      <c r="A285">
        <v>38</v>
      </c>
      <c r="B285">
        <v>3</v>
      </c>
      <c r="C285">
        <v>30</v>
      </c>
      <c r="D285">
        <v>1</v>
      </c>
      <c r="E285" s="1">
        <v>0.96111111111111114</v>
      </c>
      <c r="F285" s="1">
        <f>E285-E281</f>
        <v>0.11805555555555558</v>
      </c>
      <c r="G285" s="4">
        <f t="shared" si="37"/>
        <v>2.8333333333333339</v>
      </c>
      <c r="H285">
        <v>90.6</v>
      </c>
      <c r="I285">
        <v>8.5</v>
      </c>
      <c r="J285">
        <v>365.1481</v>
      </c>
      <c r="K285">
        <f t="shared" si="36"/>
        <v>330.82417859999998</v>
      </c>
      <c r="L285">
        <v>6.3215899999999996</v>
      </c>
      <c r="M285">
        <v>1</v>
      </c>
      <c r="N285">
        <v>1.0500000000000001E-2</v>
      </c>
    </row>
    <row r="286" spans="1:14" x14ac:dyDescent="0.2">
      <c r="A286">
        <v>38</v>
      </c>
      <c r="B286">
        <v>3</v>
      </c>
      <c r="C286">
        <v>30</v>
      </c>
      <c r="D286">
        <v>1</v>
      </c>
      <c r="E286" s="1">
        <v>0.98541666666666661</v>
      </c>
      <c r="F286" s="1">
        <f>E286-E281</f>
        <v>0.14236111111111105</v>
      </c>
      <c r="G286" s="4">
        <f t="shared" si="37"/>
        <v>3.4166666666666652</v>
      </c>
      <c r="H286">
        <v>87.13</v>
      </c>
      <c r="I286">
        <v>8.5</v>
      </c>
      <c r="J286">
        <v>365.1481</v>
      </c>
      <c r="K286">
        <f t="shared" si="36"/>
        <v>318.15353952999999</v>
      </c>
      <c r="L286">
        <v>6.3215899999999996</v>
      </c>
      <c r="M286">
        <v>1</v>
      </c>
      <c r="N286">
        <v>1.0500000000000001E-2</v>
      </c>
    </row>
    <row r="287" spans="1:14" x14ac:dyDescent="0.2">
      <c r="A287">
        <v>38</v>
      </c>
      <c r="B287">
        <v>3</v>
      </c>
      <c r="C287">
        <v>30</v>
      </c>
      <c r="D287">
        <v>1</v>
      </c>
      <c r="E287" s="1">
        <v>1.1111111111111112E-2</v>
      </c>
      <c r="F287" s="1">
        <v>0.16805555555555554</v>
      </c>
      <c r="G287" s="4">
        <f t="shared" si="37"/>
        <v>4.0333333333333332</v>
      </c>
      <c r="H287">
        <v>85.21</v>
      </c>
      <c r="I287">
        <v>8.5</v>
      </c>
      <c r="J287">
        <v>365.1481</v>
      </c>
      <c r="K287">
        <f t="shared" si="36"/>
        <v>311.14269601000001</v>
      </c>
      <c r="L287">
        <v>6.3215899999999996</v>
      </c>
      <c r="M287">
        <v>1</v>
      </c>
      <c r="N287">
        <v>1.0500000000000001E-2</v>
      </c>
    </row>
    <row r="288" spans="1:14" x14ac:dyDescent="0.2">
      <c r="A288">
        <v>38</v>
      </c>
      <c r="B288">
        <v>3</v>
      </c>
      <c r="C288">
        <v>30</v>
      </c>
      <c r="D288">
        <v>1</v>
      </c>
      <c r="E288" s="1">
        <v>3.4722222222222224E-2</v>
      </c>
      <c r="F288" s="1">
        <v>0.19166666666666665</v>
      </c>
      <c r="G288" s="4">
        <f t="shared" si="37"/>
        <v>4.5999999999999996</v>
      </c>
      <c r="H288">
        <v>81.16</v>
      </c>
      <c r="I288">
        <v>8.5</v>
      </c>
      <c r="J288">
        <v>365.1481</v>
      </c>
      <c r="K288">
        <f t="shared" si="36"/>
        <v>296.35419796000002</v>
      </c>
      <c r="L288">
        <v>6.3215899999999996</v>
      </c>
      <c r="M288">
        <v>1</v>
      </c>
      <c r="N288">
        <v>1.0500000000000001E-2</v>
      </c>
    </row>
    <row r="289" spans="1:14" x14ac:dyDescent="0.2">
      <c r="A289">
        <v>39</v>
      </c>
      <c r="B289">
        <v>4</v>
      </c>
      <c r="C289">
        <v>30</v>
      </c>
      <c r="D289">
        <v>1</v>
      </c>
      <c r="E289" s="1">
        <v>0.84236111111111101</v>
      </c>
      <c r="F289" s="1">
        <v>0</v>
      </c>
      <c r="G289" s="4">
        <f t="shared" si="37"/>
        <v>0</v>
      </c>
      <c r="H289">
        <v>104.83</v>
      </c>
      <c r="I289">
        <v>8.5</v>
      </c>
      <c r="J289">
        <v>365.1481</v>
      </c>
      <c r="K289">
        <f t="shared" si="36"/>
        <v>382.78475322999998</v>
      </c>
      <c r="L289">
        <v>6.3215899999999996</v>
      </c>
      <c r="M289">
        <v>3</v>
      </c>
      <c r="N289">
        <f t="shared" ref="N289:N296" si="38">0.0105+0.0024+0.0017</f>
        <v>1.46E-2</v>
      </c>
    </row>
    <row r="290" spans="1:14" x14ac:dyDescent="0.2">
      <c r="A290">
        <v>39</v>
      </c>
      <c r="B290">
        <v>4</v>
      </c>
      <c r="C290">
        <v>30</v>
      </c>
      <c r="D290">
        <v>1</v>
      </c>
      <c r="E290" s="1">
        <v>0.87638888888888899</v>
      </c>
      <c r="F290" s="1">
        <f>E290-E289</f>
        <v>3.402777777777799E-2</v>
      </c>
      <c r="G290" s="4">
        <f t="shared" si="37"/>
        <v>0.81666666666667176</v>
      </c>
      <c r="H290">
        <v>98.9</v>
      </c>
      <c r="I290">
        <v>8.5</v>
      </c>
      <c r="J290">
        <v>365.1481</v>
      </c>
      <c r="K290">
        <f t="shared" si="36"/>
        <v>361.13147090000001</v>
      </c>
      <c r="L290">
        <v>6.3215899999999996</v>
      </c>
      <c r="M290">
        <v>3</v>
      </c>
      <c r="N290">
        <f t="shared" si="38"/>
        <v>1.46E-2</v>
      </c>
    </row>
    <row r="291" spans="1:14" x14ac:dyDescent="0.2">
      <c r="A291">
        <v>39</v>
      </c>
      <c r="B291">
        <v>4</v>
      </c>
      <c r="C291">
        <v>30</v>
      </c>
      <c r="D291">
        <v>1</v>
      </c>
      <c r="E291" s="1">
        <v>0.90694444444444444</v>
      </c>
      <c r="F291" s="1">
        <f>E291-E289</f>
        <v>6.4583333333333437E-2</v>
      </c>
      <c r="G291" s="4">
        <f t="shared" si="37"/>
        <v>1.5500000000000025</v>
      </c>
      <c r="H291">
        <v>97.62</v>
      </c>
      <c r="I291">
        <v>8.5</v>
      </c>
      <c r="J291">
        <v>365.1481</v>
      </c>
      <c r="K291">
        <f t="shared" si="36"/>
        <v>356.45757522000002</v>
      </c>
      <c r="L291">
        <v>6.3215899999999996</v>
      </c>
      <c r="M291">
        <v>3</v>
      </c>
      <c r="N291">
        <f t="shared" si="38"/>
        <v>1.46E-2</v>
      </c>
    </row>
    <row r="292" spans="1:14" x14ac:dyDescent="0.2">
      <c r="A292">
        <v>39</v>
      </c>
      <c r="B292">
        <v>4</v>
      </c>
      <c r="C292">
        <v>30</v>
      </c>
      <c r="D292">
        <v>1</v>
      </c>
      <c r="E292" s="1">
        <v>0.93055555555555547</v>
      </c>
      <c r="F292" s="1">
        <f>E292-E289</f>
        <v>8.8194444444444464E-2</v>
      </c>
      <c r="G292" s="4">
        <f t="shared" si="37"/>
        <v>2.1166666666666671</v>
      </c>
      <c r="H292">
        <v>98.02</v>
      </c>
      <c r="I292">
        <v>8.5</v>
      </c>
      <c r="J292">
        <v>365.1481</v>
      </c>
      <c r="K292">
        <f t="shared" si="36"/>
        <v>357.91816761999996</v>
      </c>
      <c r="L292">
        <v>6.3215899999999996</v>
      </c>
      <c r="M292">
        <v>3</v>
      </c>
      <c r="N292">
        <f t="shared" si="38"/>
        <v>1.46E-2</v>
      </c>
    </row>
    <row r="293" spans="1:14" x14ac:dyDescent="0.2">
      <c r="A293">
        <v>39</v>
      </c>
      <c r="B293">
        <v>4</v>
      </c>
      <c r="C293">
        <v>30</v>
      </c>
      <c r="D293">
        <v>1</v>
      </c>
      <c r="E293" s="1">
        <v>0.9604166666666667</v>
      </c>
      <c r="F293" s="1">
        <f>E293-E289</f>
        <v>0.11805555555555569</v>
      </c>
      <c r="G293" s="4">
        <f t="shared" si="37"/>
        <v>2.8333333333333366</v>
      </c>
      <c r="H293">
        <v>94.4</v>
      </c>
      <c r="I293">
        <v>8.5</v>
      </c>
      <c r="J293">
        <v>365.1481</v>
      </c>
      <c r="K293">
        <f t="shared" si="36"/>
        <v>344.6998064</v>
      </c>
      <c r="L293">
        <v>6.3215899999999996</v>
      </c>
      <c r="M293">
        <v>3</v>
      </c>
      <c r="N293">
        <f t="shared" si="38"/>
        <v>1.46E-2</v>
      </c>
    </row>
    <row r="294" spans="1:14" x14ac:dyDescent="0.2">
      <c r="A294">
        <v>39</v>
      </c>
      <c r="B294">
        <v>4</v>
      </c>
      <c r="C294">
        <v>30</v>
      </c>
      <c r="D294">
        <v>1</v>
      </c>
      <c r="E294" s="1">
        <v>0.98472222222222217</v>
      </c>
      <c r="F294" s="1">
        <f>E294-E289</f>
        <v>0.14236111111111116</v>
      </c>
      <c r="G294" s="4">
        <f t="shared" si="37"/>
        <v>3.4166666666666679</v>
      </c>
      <c r="H294">
        <v>92.12</v>
      </c>
      <c r="I294">
        <v>8.5</v>
      </c>
      <c r="J294">
        <v>365.1481</v>
      </c>
      <c r="K294">
        <f t="shared" si="36"/>
        <v>336.37442972000002</v>
      </c>
      <c r="L294">
        <v>6.3215899999999996</v>
      </c>
      <c r="M294">
        <v>3</v>
      </c>
      <c r="N294">
        <f t="shared" si="38"/>
        <v>1.46E-2</v>
      </c>
    </row>
    <row r="295" spans="1:14" x14ac:dyDescent="0.2">
      <c r="A295">
        <v>39</v>
      </c>
      <c r="B295">
        <v>4</v>
      </c>
      <c r="C295">
        <v>30</v>
      </c>
      <c r="D295">
        <v>1</v>
      </c>
      <c r="E295" s="1">
        <v>1.0416666666666666E-2</v>
      </c>
      <c r="F295" s="1">
        <v>0.16805555555555554</v>
      </c>
      <c r="G295" s="4">
        <f t="shared" si="37"/>
        <v>4.0333333333333332</v>
      </c>
      <c r="H295">
        <v>87.16</v>
      </c>
      <c r="I295">
        <v>8.5</v>
      </c>
      <c r="J295">
        <v>365.1481</v>
      </c>
      <c r="K295">
        <f t="shared" si="36"/>
        <v>318.26308395999996</v>
      </c>
      <c r="L295">
        <v>6.3215899999999996</v>
      </c>
      <c r="M295">
        <v>3</v>
      </c>
      <c r="N295">
        <f t="shared" si="38"/>
        <v>1.46E-2</v>
      </c>
    </row>
    <row r="296" spans="1:14" x14ac:dyDescent="0.2">
      <c r="A296">
        <v>39</v>
      </c>
      <c r="B296">
        <v>4</v>
      </c>
      <c r="C296">
        <v>30</v>
      </c>
      <c r="D296">
        <v>1</v>
      </c>
      <c r="E296" s="1">
        <v>3.4027777777777775E-2</v>
      </c>
      <c r="F296" s="1">
        <v>0.19166666666666665</v>
      </c>
      <c r="G296" s="4">
        <f t="shared" si="37"/>
        <v>4.5999999999999996</v>
      </c>
      <c r="H296">
        <v>83.12</v>
      </c>
      <c r="I296">
        <v>8.5</v>
      </c>
      <c r="J296">
        <v>365.1481</v>
      </c>
      <c r="K296">
        <f t="shared" si="36"/>
        <v>303.51110072</v>
      </c>
      <c r="L296">
        <v>6.3215899999999996</v>
      </c>
      <c r="M296">
        <v>3</v>
      </c>
      <c r="N296">
        <f t="shared" si="38"/>
        <v>1.46E-2</v>
      </c>
    </row>
    <row r="297" spans="1:14" x14ac:dyDescent="0.2">
      <c r="A297">
        <v>41</v>
      </c>
      <c r="B297">
        <v>2</v>
      </c>
      <c r="C297">
        <v>40</v>
      </c>
      <c r="D297">
        <v>0</v>
      </c>
      <c r="E297" s="1">
        <v>0.48472222222222222</v>
      </c>
      <c r="F297" s="1">
        <v>0</v>
      </c>
      <c r="G297" s="4">
        <f t="shared" si="37"/>
        <v>0</v>
      </c>
      <c r="H297">
        <v>103.34</v>
      </c>
      <c r="I297">
        <v>8.5</v>
      </c>
      <c r="J297">
        <v>365.1481</v>
      </c>
      <c r="K297">
        <f t="shared" si="36"/>
        <v>377.34404654000002</v>
      </c>
      <c r="L297">
        <v>6.3215899999999996</v>
      </c>
      <c r="M297">
        <v>3</v>
      </c>
      <c r="N297">
        <f t="shared" ref="N297:N302" si="39">0.0089+0.0112+0.0132</f>
        <v>3.3299999999999996E-2</v>
      </c>
    </row>
    <row r="298" spans="1:14" x14ac:dyDescent="0.2">
      <c r="A298">
        <v>41</v>
      </c>
      <c r="B298">
        <v>2</v>
      </c>
      <c r="C298">
        <v>40</v>
      </c>
      <c r="D298">
        <v>0</v>
      </c>
      <c r="E298" s="1">
        <v>0.55277777777777781</v>
      </c>
      <c r="F298" s="1">
        <f>E298-E$297</f>
        <v>6.8055555555555591E-2</v>
      </c>
      <c r="G298" s="4">
        <f t="shared" si="37"/>
        <v>1.6333333333333342</v>
      </c>
      <c r="H298">
        <v>98.55</v>
      </c>
      <c r="I298">
        <v>8.5</v>
      </c>
      <c r="J298">
        <v>365.1481</v>
      </c>
      <c r="K298">
        <f t="shared" si="36"/>
        <v>359.85345254999999</v>
      </c>
      <c r="L298">
        <v>6.3215899999999996</v>
      </c>
      <c r="M298">
        <v>3</v>
      </c>
      <c r="N298">
        <f t="shared" si="39"/>
        <v>3.3299999999999996E-2</v>
      </c>
    </row>
    <row r="299" spans="1:14" x14ac:dyDescent="0.2">
      <c r="A299">
        <v>41</v>
      </c>
      <c r="B299">
        <v>2</v>
      </c>
      <c r="C299">
        <v>40</v>
      </c>
      <c r="D299">
        <v>0</v>
      </c>
      <c r="E299" s="1">
        <v>0.6</v>
      </c>
      <c r="F299" s="1">
        <f t="shared" ref="F299:F302" si="40">E299-E$297</f>
        <v>0.11527777777777776</v>
      </c>
      <c r="G299" s="4">
        <f t="shared" si="37"/>
        <v>2.7666666666666662</v>
      </c>
      <c r="H299">
        <v>89.82</v>
      </c>
      <c r="I299">
        <v>8.5</v>
      </c>
      <c r="J299">
        <v>365.1481</v>
      </c>
      <c r="K299">
        <f t="shared" si="36"/>
        <v>327.97602341999993</v>
      </c>
      <c r="L299">
        <v>6.3215899999999996</v>
      </c>
      <c r="M299">
        <v>3</v>
      </c>
      <c r="N299">
        <f t="shared" si="39"/>
        <v>3.3299999999999996E-2</v>
      </c>
    </row>
    <row r="300" spans="1:14" x14ac:dyDescent="0.2">
      <c r="A300">
        <v>41</v>
      </c>
      <c r="B300">
        <v>2</v>
      </c>
      <c r="C300">
        <v>40</v>
      </c>
      <c r="D300">
        <v>0</v>
      </c>
      <c r="E300" s="1">
        <v>0.63958333333333328</v>
      </c>
      <c r="F300" s="1">
        <f t="shared" si="40"/>
        <v>0.15486111111111106</v>
      </c>
      <c r="G300" s="4">
        <f t="shared" si="37"/>
        <v>3.7166666666666655</v>
      </c>
      <c r="H300">
        <v>85.31</v>
      </c>
      <c r="I300">
        <v>8.5</v>
      </c>
      <c r="J300">
        <v>365.1481</v>
      </c>
      <c r="K300">
        <f t="shared" si="36"/>
        <v>311.50784411000001</v>
      </c>
      <c r="L300">
        <v>6.3215899999999996</v>
      </c>
      <c r="M300">
        <v>3</v>
      </c>
      <c r="N300">
        <f t="shared" si="39"/>
        <v>3.3299999999999996E-2</v>
      </c>
    </row>
    <row r="301" spans="1:14" x14ac:dyDescent="0.2">
      <c r="A301">
        <v>41</v>
      </c>
      <c r="B301">
        <v>2</v>
      </c>
      <c r="C301">
        <v>40</v>
      </c>
      <c r="D301">
        <v>0</v>
      </c>
      <c r="E301" s="1">
        <v>0.68888888888888899</v>
      </c>
      <c r="F301" s="1">
        <f t="shared" si="40"/>
        <v>0.20416666666666677</v>
      </c>
      <c r="G301" s="4">
        <f t="shared" si="37"/>
        <v>4.9000000000000021</v>
      </c>
      <c r="H301">
        <v>82.45</v>
      </c>
      <c r="I301">
        <v>8.5</v>
      </c>
      <c r="J301">
        <v>365.1481</v>
      </c>
      <c r="K301">
        <f t="shared" si="36"/>
        <v>301.06460844999998</v>
      </c>
      <c r="L301">
        <v>6.3215899999999996</v>
      </c>
      <c r="M301">
        <v>3</v>
      </c>
      <c r="N301">
        <f t="shared" si="39"/>
        <v>3.3299999999999996E-2</v>
      </c>
    </row>
    <row r="302" spans="1:14" x14ac:dyDescent="0.2">
      <c r="A302">
        <v>41</v>
      </c>
      <c r="B302">
        <v>2</v>
      </c>
      <c r="C302">
        <v>40</v>
      </c>
      <c r="D302">
        <v>0</v>
      </c>
      <c r="E302" s="1">
        <v>0.72361111111111109</v>
      </c>
      <c r="F302" s="1">
        <f t="shared" si="40"/>
        <v>0.23888888888888887</v>
      </c>
      <c r="G302" s="4">
        <f t="shared" si="37"/>
        <v>5.7333333333333325</v>
      </c>
      <c r="H302">
        <v>76.31</v>
      </c>
      <c r="I302">
        <v>8.5</v>
      </c>
      <c r="J302">
        <v>365.1481</v>
      </c>
      <c r="K302">
        <f t="shared" si="36"/>
        <v>278.64451510999999</v>
      </c>
      <c r="L302">
        <v>6.3215899999999996</v>
      </c>
      <c r="M302">
        <v>3</v>
      </c>
      <c r="N302">
        <f t="shared" si="39"/>
        <v>3.3299999999999996E-2</v>
      </c>
    </row>
    <row r="303" spans="1:14" x14ac:dyDescent="0.2">
      <c r="A303">
        <v>42</v>
      </c>
      <c r="B303">
        <v>2</v>
      </c>
      <c r="C303">
        <v>40</v>
      </c>
      <c r="D303">
        <v>0</v>
      </c>
      <c r="E303" s="1">
        <v>0.48749999999999999</v>
      </c>
      <c r="F303" s="1">
        <v>0</v>
      </c>
      <c r="G303" s="4">
        <f t="shared" si="37"/>
        <v>0</v>
      </c>
      <c r="H303">
        <v>103.34</v>
      </c>
      <c r="I303">
        <v>8.5</v>
      </c>
      <c r="J303">
        <v>365.1481</v>
      </c>
      <c r="K303">
        <f t="shared" si="36"/>
        <v>377.34404654000002</v>
      </c>
      <c r="L303">
        <v>6.3215899999999996</v>
      </c>
      <c r="M303">
        <v>3</v>
      </c>
      <c r="N303">
        <f t="shared" ref="N303:N308" si="41">0.0068+0.0059+0.0094</f>
        <v>2.2100000000000002E-2</v>
      </c>
    </row>
    <row r="304" spans="1:14" x14ac:dyDescent="0.2">
      <c r="A304">
        <v>42</v>
      </c>
      <c r="B304">
        <v>2</v>
      </c>
      <c r="C304">
        <v>40</v>
      </c>
      <c r="D304">
        <v>0</v>
      </c>
      <c r="E304" s="1">
        <v>0.55347222222222225</v>
      </c>
      <c r="F304" s="1">
        <f>E304-E303</f>
        <v>6.5972222222222265E-2</v>
      </c>
      <c r="G304" s="4">
        <f t="shared" si="37"/>
        <v>1.5833333333333344</v>
      </c>
      <c r="H304">
        <v>98.55</v>
      </c>
      <c r="I304">
        <v>8.5</v>
      </c>
      <c r="J304">
        <v>365.1481</v>
      </c>
      <c r="K304">
        <f t="shared" si="36"/>
        <v>359.85345254999999</v>
      </c>
      <c r="L304">
        <v>6.3215899999999996</v>
      </c>
      <c r="M304">
        <v>3</v>
      </c>
      <c r="N304">
        <f t="shared" si="41"/>
        <v>2.2100000000000002E-2</v>
      </c>
    </row>
    <row r="305" spans="1:14" x14ac:dyDescent="0.2">
      <c r="A305">
        <v>42</v>
      </c>
      <c r="B305">
        <v>2</v>
      </c>
      <c r="C305">
        <v>40</v>
      </c>
      <c r="D305">
        <v>0</v>
      </c>
      <c r="E305" s="1">
        <v>0.60069444444444442</v>
      </c>
      <c r="F305" s="1">
        <f>E305-E303</f>
        <v>0.11319444444444443</v>
      </c>
      <c r="G305" s="4">
        <f t="shared" si="37"/>
        <v>2.7166666666666663</v>
      </c>
      <c r="H305">
        <v>89.82</v>
      </c>
      <c r="I305">
        <v>8.5</v>
      </c>
      <c r="J305">
        <v>365.1481</v>
      </c>
      <c r="K305">
        <f t="shared" si="36"/>
        <v>327.97602341999993</v>
      </c>
      <c r="L305">
        <v>6.3215899999999996</v>
      </c>
      <c r="M305">
        <v>3</v>
      </c>
      <c r="N305">
        <f t="shared" si="41"/>
        <v>2.2100000000000002E-2</v>
      </c>
    </row>
    <row r="306" spans="1:14" x14ac:dyDescent="0.2">
      <c r="A306">
        <v>42</v>
      </c>
      <c r="B306">
        <v>2</v>
      </c>
      <c r="C306">
        <v>40</v>
      </c>
      <c r="D306">
        <v>0</v>
      </c>
      <c r="E306" s="1">
        <v>0.64027777777777783</v>
      </c>
      <c r="F306" s="1">
        <f>E306-E303</f>
        <v>0.15277777777777785</v>
      </c>
      <c r="G306" s="4">
        <f t="shared" si="37"/>
        <v>3.6666666666666683</v>
      </c>
      <c r="H306">
        <v>85.31</v>
      </c>
      <c r="I306">
        <v>8.5</v>
      </c>
      <c r="J306">
        <v>365.1481</v>
      </c>
      <c r="K306">
        <f t="shared" si="36"/>
        <v>311.50784411000001</v>
      </c>
      <c r="L306">
        <v>6.3215899999999996</v>
      </c>
      <c r="M306">
        <v>3</v>
      </c>
      <c r="N306">
        <f t="shared" si="41"/>
        <v>2.2100000000000002E-2</v>
      </c>
    </row>
    <row r="307" spans="1:14" x14ac:dyDescent="0.2">
      <c r="A307">
        <v>42</v>
      </c>
      <c r="B307">
        <v>2</v>
      </c>
      <c r="C307">
        <v>40</v>
      </c>
      <c r="D307">
        <v>0</v>
      </c>
      <c r="E307" s="1">
        <v>0.68958333333333333</v>
      </c>
      <c r="F307" s="1">
        <f>E307-E303</f>
        <v>0.20208333333333334</v>
      </c>
      <c r="G307" s="4">
        <f t="shared" si="37"/>
        <v>4.8499999999999996</v>
      </c>
      <c r="H307">
        <v>82.45</v>
      </c>
      <c r="I307">
        <v>8.5</v>
      </c>
      <c r="J307">
        <v>365.1481</v>
      </c>
      <c r="K307">
        <f t="shared" si="36"/>
        <v>301.06460844999998</v>
      </c>
      <c r="L307">
        <v>6.3215899999999996</v>
      </c>
      <c r="M307">
        <v>3</v>
      </c>
      <c r="N307">
        <f t="shared" si="41"/>
        <v>2.2100000000000002E-2</v>
      </c>
    </row>
    <row r="308" spans="1:14" x14ac:dyDescent="0.2">
      <c r="A308">
        <v>42</v>
      </c>
      <c r="B308">
        <v>2</v>
      </c>
      <c r="C308">
        <v>40</v>
      </c>
      <c r="D308">
        <v>0</v>
      </c>
      <c r="E308" s="1">
        <v>0.72430555555555554</v>
      </c>
      <c r="F308" s="1">
        <f>E308-E303</f>
        <v>0.23680555555555555</v>
      </c>
      <c r="G308" s="4">
        <f t="shared" si="37"/>
        <v>5.6833333333333336</v>
      </c>
      <c r="H308">
        <v>76.31</v>
      </c>
      <c r="I308">
        <v>8.5</v>
      </c>
      <c r="J308">
        <v>365.1481</v>
      </c>
      <c r="K308">
        <f t="shared" si="36"/>
        <v>278.64451510999999</v>
      </c>
      <c r="L308">
        <v>6.3215899999999996</v>
      </c>
      <c r="M308">
        <v>3</v>
      </c>
      <c r="N308">
        <f t="shared" si="41"/>
        <v>2.2100000000000002E-2</v>
      </c>
    </row>
    <row r="309" spans="1:14" x14ac:dyDescent="0.2">
      <c r="A309">
        <v>43</v>
      </c>
      <c r="B309">
        <v>2</v>
      </c>
      <c r="C309">
        <v>40</v>
      </c>
      <c r="D309">
        <v>0</v>
      </c>
      <c r="E309" s="1">
        <v>0.48958333333333331</v>
      </c>
      <c r="F309" s="1">
        <v>0</v>
      </c>
      <c r="G309" s="4">
        <f t="shared" si="37"/>
        <v>0</v>
      </c>
      <c r="H309">
        <v>103.81</v>
      </c>
      <c r="I309">
        <v>8.5</v>
      </c>
      <c r="J309">
        <v>365.1481</v>
      </c>
      <c r="K309">
        <f t="shared" si="36"/>
        <v>379.06024260999999</v>
      </c>
      <c r="L309">
        <v>6.3215899999999996</v>
      </c>
      <c r="M309">
        <v>3</v>
      </c>
      <c r="N309">
        <f t="shared" ref="N309:N316" si="42">0.0079+0.0115+0.0058</f>
        <v>2.52E-2</v>
      </c>
    </row>
    <row r="310" spans="1:14" x14ac:dyDescent="0.2">
      <c r="A310">
        <v>43</v>
      </c>
      <c r="B310">
        <v>2</v>
      </c>
      <c r="C310">
        <v>40</v>
      </c>
      <c r="D310">
        <v>0</v>
      </c>
      <c r="E310" s="1">
        <v>0.5541666666666667</v>
      </c>
      <c r="F310" s="1">
        <f>E310-E309</f>
        <v>6.4583333333333381E-2</v>
      </c>
      <c r="G310" s="4">
        <f t="shared" si="37"/>
        <v>1.5500000000000012</v>
      </c>
      <c r="H310">
        <v>98.18</v>
      </c>
      <c r="I310">
        <v>8.5</v>
      </c>
      <c r="J310">
        <v>365.1481</v>
      </c>
      <c r="K310">
        <f t="shared" si="36"/>
        <v>358.50240458000002</v>
      </c>
      <c r="L310">
        <v>6.3215899999999996</v>
      </c>
      <c r="M310">
        <v>3</v>
      </c>
      <c r="N310">
        <f t="shared" si="42"/>
        <v>2.52E-2</v>
      </c>
    </row>
    <row r="311" spans="1:14" x14ac:dyDescent="0.2">
      <c r="A311">
        <v>43</v>
      </c>
      <c r="B311">
        <v>2</v>
      </c>
      <c r="C311">
        <v>40</v>
      </c>
      <c r="D311">
        <v>0</v>
      </c>
      <c r="E311" s="1">
        <v>0.60138888888888886</v>
      </c>
      <c r="F311" s="1">
        <f>E311-E309</f>
        <v>0.11180555555555555</v>
      </c>
      <c r="G311" s="4">
        <f t="shared" si="37"/>
        <v>2.6833333333333331</v>
      </c>
      <c r="H311">
        <v>94.36</v>
      </c>
      <c r="I311">
        <v>8.5</v>
      </c>
      <c r="J311">
        <v>365.1481</v>
      </c>
      <c r="K311">
        <f t="shared" si="36"/>
        <v>344.55374716</v>
      </c>
      <c r="L311">
        <v>6.3215899999999996</v>
      </c>
      <c r="M311">
        <v>3</v>
      </c>
      <c r="N311">
        <f t="shared" si="42"/>
        <v>2.52E-2</v>
      </c>
    </row>
    <row r="312" spans="1:14" x14ac:dyDescent="0.2">
      <c r="A312">
        <v>43</v>
      </c>
      <c r="B312">
        <v>2</v>
      </c>
      <c r="C312">
        <v>40</v>
      </c>
      <c r="D312">
        <v>0</v>
      </c>
      <c r="E312" s="1">
        <v>0.64097222222222217</v>
      </c>
      <c r="F312" s="1">
        <f>E312-E309</f>
        <v>0.15138888888888885</v>
      </c>
      <c r="G312" s="4">
        <f t="shared" si="37"/>
        <v>3.6333333333333324</v>
      </c>
      <c r="H312">
        <v>91.47</v>
      </c>
      <c r="I312">
        <v>8.5</v>
      </c>
      <c r="J312">
        <v>365.1481</v>
      </c>
      <c r="K312">
        <f t="shared" si="36"/>
        <v>334.00096707</v>
      </c>
      <c r="L312">
        <v>6.3215899999999996</v>
      </c>
      <c r="M312">
        <v>3</v>
      </c>
      <c r="N312">
        <f t="shared" si="42"/>
        <v>2.52E-2</v>
      </c>
    </row>
    <row r="313" spans="1:14" x14ac:dyDescent="0.2">
      <c r="A313">
        <v>43</v>
      </c>
      <c r="B313">
        <v>2</v>
      </c>
      <c r="C313">
        <v>40</v>
      </c>
      <c r="D313">
        <v>0</v>
      </c>
      <c r="E313" s="1">
        <v>0.69027777777777777</v>
      </c>
      <c r="F313" s="1">
        <f>E313-E309</f>
        <v>0.20069444444444445</v>
      </c>
      <c r="G313" s="4">
        <f t="shared" si="37"/>
        <v>4.8166666666666664</v>
      </c>
      <c r="H313">
        <v>89.12</v>
      </c>
      <c r="I313">
        <v>8.5</v>
      </c>
      <c r="J313">
        <v>365.1481</v>
      </c>
      <c r="K313">
        <f t="shared" si="36"/>
        <v>325.41998672</v>
      </c>
      <c r="L313">
        <v>6.3215899999999996</v>
      </c>
      <c r="M313">
        <v>3</v>
      </c>
      <c r="N313">
        <f t="shared" si="42"/>
        <v>2.52E-2</v>
      </c>
    </row>
    <row r="314" spans="1:14" x14ac:dyDescent="0.2">
      <c r="A314">
        <v>43</v>
      </c>
      <c r="B314">
        <v>2</v>
      </c>
      <c r="C314">
        <v>40</v>
      </c>
      <c r="D314">
        <v>0</v>
      </c>
      <c r="E314" s="1">
        <v>0.72499999999999998</v>
      </c>
      <c r="F314" s="1">
        <f>E314-E309</f>
        <v>0.23541666666666666</v>
      </c>
      <c r="G314" s="4">
        <f t="shared" si="37"/>
        <v>5.65</v>
      </c>
      <c r="H314">
        <v>85.5</v>
      </c>
      <c r="I314">
        <v>8.5</v>
      </c>
      <c r="J314">
        <v>365.1481</v>
      </c>
      <c r="K314">
        <f t="shared" si="36"/>
        <v>312.20162549999998</v>
      </c>
      <c r="L314">
        <v>6.3215899999999996</v>
      </c>
      <c r="M314">
        <v>3</v>
      </c>
      <c r="N314">
        <f t="shared" si="42"/>
        <v>2.52E-2</v>
      </c>
    </row>
    <row r="315" spans="1:14" x14ac:dyDescent="0.2">
      <c r="A315">
        <v>43</v>
      </c>
      <c r="B315">
        <v>2</v>
      </c>
      <c r="C315">
        <v>40</v>
      </c>
      <c r="D315">
        <v>0</v>
      </c>
      <c r="E315" s="1">
        <v>0.75555555555555554</v>
      </c>
      <c r="F315" s="1">
        <f>E315-E309</f>
        <v>0.26597222222222222</v>
      </c>
      <c r="G315" s="4">
        <f t="shared" si="37"/>
        <v>6.3833333333333329</v>
      </c>
      <c r="H315">
        <v>82.95</v>
      </c>
      <c r="I315">
        <v>8.5</v>
      </c>
      <c r="J315">
        <v>365.1481</v>
      </c>
      <c r="K315">
        <f t="shared" si="36"/>
        <v>302.89034895000003</v>
      </c>
      <c r="L315">
        <v>6.3215899999999996</v>
      </c>
      <c r="M315">
        <v>3</v>
      </c>
      <c r="N315">
        <f t="shared" si="42"/>
        <v>2.52E-2</v>
      </c>
    </row>
    <row r="316" spans="1:14" x14ac:dyDescent="0.2">
      <c r="A316">
        <v>43</v>
      </c>
      <c r="B316">
        <v>2</v>
      </c>
      <c r="C316">
        <v>40</v>
      </c>
      <c r="D316">
        <v>0</v>
      </c>
      <c r="E316" s="1">
        <v>0.81805555555555554</v>
      </c>
      <c r="F316" s="1">
        <f>E316-E309</f>
        <v>0.32847222222222222</v>
      </c>
      <c r="G316" s="4">
        <f t="shared" si="37"/>
        <v>7.8833333333333329</v>
      </c>
      <c r="H316">
        <v>77.489999999999995</v>
      </c>
      <c r="I316">
        <v>8.5</v>
      </c>
      <c r="J316">
        <v>365.1481</v>
      </c>
      <c r="K316">
        <f t="shared" si="36"/>
        <v>282.95326268999997</v>
      </c>
      <c r="L316">
        <v>6.3215899999999996</v>
      </c>
      <c r="M316">
        <v>3</v>
      </c>
      <c r="N316">
        <f t="shared" si="42"/>
        <v>2.52E-2</v>
      </c>
    </row>
    <row r="317" spans="1:14" x14ac:dyDescent="0.2">
      <c r="A317">
        <v>44</v>
      </c>
      <c r="B317">
        <v>3</v>
      </c>
      <c r="C317">
        <v>40</v>
      </c>
      <c r="D317">
        <v>0</v>
      </c>
      <c r="E317" s="1">
        <v>0.4916666666666667</v>
      </c>
      <c r="F317" s="1">
        <v>0</v>
      </c>
      <c r="G317" s="4">
        <f t="shared" si="37"/>
        <v>0</v>
      </c>
      <c r="H317">
        <v>97.61</v>
      </c>
      <c r="I317">
        <v>8.5</v>
      </c>
      <c r="J317">
        <v>365.1481</v>
      </c>
      <c r="K317">
        <f t="shared" si="36"/>
        <v>356.42106041</v>
      </c>
      <c r="L317">
        <v>6.3215899999999996</v>
      </c>
      <c r="M317">
        <v>1</v>
      </c>
      <c r="N317">
        <v>9.5999999999999992E-3</v>
      </c>
    </row>
    <row r="318" spans="1:14" x14ac:dyDescent="0.2">
      <c r="A318">
        <v>44</v>
      </c>
      <c r="B318">
        <v>3</v>
      </c>
      <c r="C318">
        <v>40</v>
      </c>
      <c r="D318">
        <v>0</v>
      </c>
      <c r="E318" s="1">
        <v>0.55486111111111114</v>
      </c>
      <c r="F318" s="1">
        <f>E318-E317</f>
        <v>6.3194444444444442E-2</v>
      </c>
      <c r="G318" s="4">
        <f t="shared" si="37"/>
        <v>1.5166666666666666</v>
      </c>
      <c r="H318">
        <v>91.36</v>
      </c>
      <c r="I318">
        <v>8.5</v>
      </c>
      <c r="J318">
        <v>365.1481</v>
      </c>
      <c r="K318">
        <f t="shared" si="36"/>
        <v>333.59930415999997</v>
      </c>
      <c r="L318">
        <v>6.3215899999999996</v>
      </c>
      <c r="M318">
        <v>1</v>
      </c>
      <c r="N318">
        <v>9.5999999999999992E-3</v>
      </c>
    </row>
    <row r="319" spans="1:14" x14ac:dyDescent="0.2">
      <c r="A319">
        <v>44</v>
      </c>
      <c r="B319">
        <v>3</v>
      </c>
      <c r="C319">
        <v>40</v>
      </c>
      <c r="D319">
        <v>0</v>
      </c>
      <c r="E319" s="1">
        <v>0.6020833333333333</v>
      </c>
      <c r="F319" s="1">
        <f>E319-E317</f>
        <v>0.11041666666666661</v>
      </c>
      <c r="G319" s="4">
        <f t="shared" si="37"/>
        <v>2.6499999999999986</v>
      </c>
      <c r="H319">
        <v>89.75</v>
      </c>
      <c r="I319">
        <v>8.5</v>
      </c>
      <c r="J319">
        <v>365.1481</v>
      </c>
      <c r="K319">
        <f t="shared" si="36"/>
        <v>327.72041974999996</v>
      </c>
      <c r="L319">
        <v>6.3215899999999996</v>
      </c>
      <c r="M319">
        <v>1</v>
      </c>
      <c r="N319">
        <v>9.5999999999999992E-3</v>
      </c>
    </row>
    <row r="320" spans="1:14" x14ac:dyDescent="0.2">
      <c r="A320">
        <v>44</v>
      </c>
      <c r="B320">
        <v>3</v>
      </c>
      <c r="C320">
        <v>40</v>
      </c>
      <c r="D320">
        <v>0</v>
      </c>
      <c r="E320" s="1">
        <v>0.64166666666666672</v>
      </c>
      <c r="F320" s="1">
        <f>E320-E317</f>
        <v>0.15000000000000002</v>
      </c>
      <c r="G320" s="4">
        <f t="shared" si="37"/>
        <v>3.6000000000000005</v>
      </c>
      <c r="H320">
        <v>89.08</v>
      </c>
      <c r="I320">
        <v>8.5</v>
      </c>
      <c r="J320">
        <v>365.1481</v>
      </c>
      <c r="K320">
        <f t="shared" si="36"/>
        <v>325.27392748</v>
      </c>
      <c r="L320">
        <v>6.3215899999999996</v>
      </c>
      <c r="M320">
        <v>1</v>
      </c>
      <c r="N320">
        <v>9.5999999999999992E-3</v>
      </c>
    </row>
    <row r="321" spans="1:14" x14ac:dyDescent="0.2">
      <c r="A321">
        <v>44</v>
      </c>
      <c r="B321">
        <v>3</v>
      </c>
      <c r="C321">
        <v>40</v>
      </c>
      <c r="D321">
        <v>0</v>
      </c>
      <c r="E321" s="1">
        <v>0.69097222222222221</v>
      </c>
      <c r="F321" s="1">
        <f>E321-E317</f>
        <v>0.19930555555555551</v>
      </c>
      <c r="G321" s="4">
        <f t="shared" si="37"/>
        <v>4.7833333333333323</v>
      </c>
      <c r="H321">
        <v>88.96</v>
      </c>
      <c r="I321">
        <v>8.5</v>
      </c>
      <c r="J321">
        <v>365.1481</v>
      </c>
      <c r="K321">
        <f t="shared" si="36"/>
        <v>324.83574976</v>
      </c>
      <c r="L321">
        <v>6.3215899999999996</v>
      </c>
      <c r="M321">
        <v>1</v>
      </c>
      <c r="N321">
        <v>9.5999999999999992E-3</v>
      </c>
    </row>
    <row r="322" spans="1:14" x14ac:dyDescent="0.2">
      <c r="A322">
        <v>44</v>
      </c>
      <c r="B322">
        <v>3</v>
      </c>
      <c r="C322">
        <v>40</v>
      </c>
      <c r="D322">
        <v>0</v>
      </c>
      <c r="E322" s="1">
        <v>0.72569444444444453</v>
      </c>
      <c r="F322" s="1">
        <f>E322-E317</f>
        <v>0.23402777777777783</v>
      </c>
      <c r="G322" s="4">
        <f t="shared" si="37"/>
        <v>5.616666666666668</v>
      </c>
      <c r="H322">
        <v>87.66</v>
      </c>
      <c r="I322">
        <v>8.5</v>
      </c>
      <c r="J322">
        <v>365.1481</v>
      </c>
      <c r="K322">
        <f t="shared" si="36"/>
        <v>320.08882445999996</v>
      </c>
      <c r="L322">
        <v>6.3215899999999996</v>
      </c>
      <c r="M322">
        <v>1</v>
      </c>
      <c r="N322">
        <v>9.5999999999999992E-3</v>
      </c>
    </row>
    <row r="323" spans="1:14" x14ac:dyDescent="0.2">
      <c r="A323">
        <v>44</v>
      </c>
      <c r="B323">
        <v>3</v>
      </c>
      <c r="C323">
        <v>40</v>
      </c>
      <c r="D323">
        <v>0</v>
      </c>
      <c r="E323" s="1">
        <v>0.75624999999999998</v>
      </c>
      <c r="F323" s="1">
        <f>E323-E317</f>
        <v>0.26458333333333328</v>
      </c>
      <c r="G323" s="4">
        <f t="shared" si="37"/>
        <v>6.3499999999999988</v>
      </c>
      <c r="H323">
        <v>85.01</v>
      </c>
      <c r="I323">
        <v>8.5</v>
      </c>
      <c r="J323">
        <v>365.1481</v>
      </c>
      <c r="K323">
        <f t="shared" ref="K323:K386" si="43">(H323/100)*J323</f>
        <v>310.41239981000001</v>
      </c>
      <c r="L323">
        <v>6.3215899999999996</v>
      </c>
      <c r="M323">
        <v>1</v>
      </c>
      <c r="N323">
        <v>9.5999999999999992E-3</v>
      </c>
    </row>
    <row r="324" spans="1:14" x14ac:dyDescent="0.2">
      <c r="A324">
        <v>44</v>
      </c>
      <c r="B324">
        <v>3</v>
      </c>
      <c r="C324">
        <v>40</v>
      </c>
      <c r="D324">
        <v>0</v>
      </c>
      <c r="E324" s="1">
        <v>0.81874999999999998</v>
      </c>
      <c r="F324" s="1">
        <f>E324-E317</f>
        <v>0.32708333333333328</v>
      </c>
      <c r="G324" s="4">
        <f t="shared" ref="G324:G387" si="44">F324*24</f>
        <v>7.8499999999999988</v>
      </c>
      <c r="H324">
        <v>84.89</v>
      </c>
      <c r="I324">
        <v>8.5</v>
      </c>
      <c r="J324">
        <v>365.1481</v>
      </c>
      <c r="K324">
        <f t="shared" si="43"/>
        <v>309.97422209000001</v>
      </c>
      <c r="L324">
        <v>6.3215899999999996</v>
      </c>
      <c r="M324">
        <v>1</v>
      </c>
      <c r="N324">
        <v>9.5999999999999992E-3</v>
      </c>
    </row>
    <row r="325" spans="1:14" x14ac:dyDescent="0.2">
      <c r="A325">
        <v>44</v>
      </c>
      <c r="B325">
        <v>3</v>
      </c>
      <c r="C325">
        <v>40</v>
      </c>
      <c r="D325">
        <v>0</v>
      </c>
      <c r="E325" s="1">
        <v>0.86319444444444438</v>
      </c>
      <c r="F325" s="1">
        <f>E325-E317</f>
        <v>0.37152777777777768</v>
      </c>
      <c r="G325" s="4">
        <f t="shared" si="44"/>
        <v>8.9166666666666643</v>
      </c>
      <c r="H325">
        <v>81.92</v>
      </c>
      <c r="I325">
        <v>8.5</v>
      </c>
      <c r="J325">
        <v>365.1481</v>
      </c>
      <c r="K325">
        <f t="shared" si="43"/>
        <v>299.12932352000001</v>
      </c>
      <c r="L325">
        <v>6.3215899999999996</v>
      </c>
      <c r="M325">
        <v>1</v>
      </c>
      <c r="N325">
        <v>9.5999999999999992E-3</v>
      </c>
    </row>
    <row r="326" spans="1:14" x14ac:dyDescent="0.2">
      <c r="A326">
        <v>45</v>
      </c>
      <c r="B326">
        <v>3</v>
      </c>
      <c r="C326">
        <v>40</v>
      </c>
      <c r="D326">
        <v>0</v>
      </c>
      <c r="E326" s="1">
        <v>0.49444444444444446</v>
      </c>
      <c r="F326" s="1">
        <v>0</v>
      </c>
      <c r="G326" s="4">
        <f t="shared" si="44"/>
        <v>0</v>
      </c>
      <c r="H326">
        <v>100.97</v>
      </c>
      <c r="I326">
        <v>8.5</v>
      </c>
      <c r="J326">
        <v>365.1481</v>
      </c>
      <c r="K326">
        <f t="shared" si="43"/>
        <v>368.69003657000002</v>
      </c>
      <c r="L326">
        <v>6.3215899999999996</v>
      </c>
      <c r="M326">
        <v>3</v>
      </c>
      <c r="N326">
        <f t="shared" ref="N326:N334" si="45">0.0059+0.0154+0.0104</f>
        <v>3.1699999999999999E-2</v>
      </c>
    </row>
    <row r="327" spans="1:14" x14ac:dyDescent="0.2">
      <c r="A327">
        <v>45</v>
      </c>
      <c r="B327">
        <v>3</v>
      </c>
      <c r="C327">
        <v>40</v>
      </c>
      <c r="D327">
        <v>0</v>
      </c>
      <c r="E327" s="1">
        <v>0.55555555555555558</v>
      </c>
      <c r="F327" s="1">
        <f>E327-E326</f>
        <v>6.1111111111111116E-2</v>
      </c>
      <c r="G327" s="4">
        <f t="shared" si="44"/>
        <v>1.4666666666666668</v>
      </c>
      <c r="H327">
        <v>95.08</v>
      </c>
      <c r="I327">
        <v>8.5</v>
      </c>
      <c r="J327">
        <v>365.1481</v>
      </c>
      <c r="K327">
        <f t="shared" si="43"/>
        <v>347.18281347999999</v>
      </c>
      <c r="L327">
        <v>6.3215899999999996</v>
      </c>
      <c r="M327">
        <v>3</v>
      </c>
      <c r="N327">
        <f t="shared" si="45"/>
        <v>3.1699999999999999E-2</v>
      </c>
    </row>
    <row r="328" spans="1:14" x14ac:dyDescent="0.2">
      <c r="A328">
        <v>45</v>
      </c>
      <c r="B328">
        <v>3</v>
      </c>
      <c r="C328">
        <v>40</v>
      </c>
      <c r="D328">
        <v>0</v>
      </c>
      <c r="E328" s="1">
        <v>0.60277777777777775</v>
      </c>
      <c r="F328" s="1">
        <f>E328-E326</f>
        <v>0.10833333333333328</v>
      </c>
      <c r="G328" s="4">
        <f t="shared" si="44"/>
        <v>2.5999999999999988</v>
      </c>
      <c r="H328">
        <v>91.74</v>
      </c>
      <c r="I328">
        <v>8.5</v>
      </c>
      <c r="J328">
        <v>365.1481</v>
      </c>
      <c r="K328">
        <f t="shared" si="43"/>
        <v>334.98686693999997</v>
      </c>
      <c r="L328">
        <v>6.3215899999999996</v>
      </c>
      <c r="M328">
        <v>3</v>
      </c>
      <c r="N328">
        <f t="shared" si="45"/>
        <v>3.1699999999999999E-2</v>
      </c>
    </row>
    <row r="329" spans="1:14" x14ac:dyDescent="0.2">
      <c r="A329">
        <v>45</v>
      </c>
      <c r="B329">
        <v>3</v>
      </c>
      <c r="C329">
        <v>40</v>
      </c>
      <c r="D329">
        <v>0</v>
      </c>
      <c r="E329" s="1">
        <v>0.64236111111111105</v>
      </c>
      <c r="F329" s="1">
        <f>E329-E326</f>
        <v>0.14791666666666659</v>
      </c>
      <c r="G329" s="4">
        <f t="shared" si="44"/>
        <v>3.549999999999998</v>
      </c>
      <c r="H329">
        <v>89.14</v>
      </c>
      <c r="I329">
        <v>8.5</v>
      </c>
      <c r="J329">
        <v>365.1481</v>
      </c>
      <c r="K329">
        <f t="shared" si="43"/>
        <v>325.49301634</v>
      </c>
      <c r="L329">
        <v>6.3215899999999996</v>
      </c>
      <c r="M329">
        <v>3</v>
      </c>
      <c r="N329">
        <f t="shared" si="45"/>
        <v>3.1699999999999999E-2</v>
      </c>
    </row>
    <row r="330" spans="1:14" x14ac:dyDescent="0.2">
      <c r="A330">
        <v>45</v>
      </c>
      <c r="B330">
        <v>3</v>
      </c>
      <c r="C330">
        <v>40</v>
      </c>
      <c r="D330">
        <v>0</v>
      </c>
      <c r="E330" s="1">
        <v>0.69166666666666676</v>
      </c>
      <c r="F330" s="1">
        <f>E330-E326</f>
        <v>0.1972222222222223</v>
      </c>
      <c r="G330" s="4">
        <f t="shared" si="44"/>
        <v>4.7333333333333352</v>
      </c>
      <c r="H330">
        <v>87.84</v>
      </c>
      <c r="I330">
        <v>8.5</v>
      </c>
      <c r="J330">
        <v>365.1481</v>
      </c>
      <c r="K330">
        <f t="shared" si="43"/>
        <v>320.74609104000001</v>
      </c>
      <c r="L330">
        <v>6.3215899999999996</v>
      </c>
      <c r="M330">
        <v>3</v>
      </c>
      <c r="N330">
        <f t="shared" si="45"/>
        <v>3.1699999999999999E-2</v>
      </c>
    </row>
    <row r="331" spans="1:14" x14ac:dyDescent="0.2">
      <c r="A331">
        <v>45</v>
      </c>
      <c r="B331">
        <v>3</v>
      </c>
      <c r="C331">
        <v>40</v>
      </c>
      <c r="D331">
        <v>0</v>
      </c>
      <c r="E331" s="1">
        <v>0.72638888888888886</v>
      </c>
      <c r="F331" s="1">
        <f>E331-E326</f>
        <v>0.2319444444444444</v>
      </c>
      <c r="G331" s="4">
        <f t="shared" si="44"/>
        <v>5.5666666666666655</v>
      </c>
      <c r="H331">
        <v>85.29</v>
      </c>
      <c r="I331">
        <v>8.5</v>
      </c>
      <c r="J331">
        <v>365.1481</v>
      </c>
      <c r="K331">
        <f t="shared" si="43"/>
        <v>311.43481449000006</v>
      </c>
      <c r="L331">
        <v>6.3215899999999996</v>
      </c>
      <c r="M331">
        <v>3</v>
      </c>
      <c r="N331">
        <f t="shared" si="45"/>
        <v>3.1699999999999999E-2</v>
      </c>
    </row>
    <row r="332" spans="1:14" x14ac:dyDescent="0.2">
      <c r="A332">
        <v>45</v>
      </c>
      <c r="B332">
        <v>3</v>
      </c>
      <c r="C332">
        <v>40</v>
      </c>
      <c r="D332">
        <v>0</v>
      </c>
      <c r="E332" s="1">
        <v>0.75694444444444453</v>
      </c>
      <c r="F332" s="1">
        <f>E332-E326</f>
        <v>0.26250000000000007</v>
      </c>
      <c r="G332" s="4">
        <f t="shared" si="44"/>
        <v>6.3000000000000016</v>
      </c>
      <c r="H332">
        <v>83.59</v>
      </c>
      <c r="I332">
        <v>8.5</v>
      </c>
      <c r="J332">
        <v>365.1481</v>
      </c>
      <c r="K332">
        <f t="shared" si="43"/>
        <v>305.22729679000003</v>
      </c>
      <c r="L332">
        <v>6.3215899999999996</v>
      </c>
      <c r="M332">
        <v>3</v>
      </c>
      <c r="N332">
        <f t="shared" si="45"/>
        <v>3.1699999999999999E-2</v>
      </c>
    </row>
    <row r="333" spans="1:14" x14ac:dyDescent="0.2">
      <c r="A333">
        <v>45</v>
      </c>
      <c r="B333">
        <v>3</v>
      </c>
      <c r="C333">
        <v>40</v>
      </c>
      <c r="D333">
        <v>0</v>
      </c>
      <c r="E333" s="1">
        <v>0.81944444444444453</v>
      </c>
      <c r="F333" s="1">
        <f>E333-E326</f>
        <v>0.32500000000000007</v>
      </c>
      <c r="G333" s="4">
        <f t="shared" si="44"/>
        <v>7.8000000000000016</v>
      </c>
      <c r="H333">
        <v>83.02</v>
      </c>
      <c r="I333">
        <v>8.5</v>
      </c>
      <c r="J333">
        <v>365.1481</v>
      </c>
      <c r="K333">
        <f t="shared" si="43"/>
        <v>303.14595262</v>
      </c>
      <c r="L333">
        <v>6.3215899999999996</v>
      </c>
      <c r="M333">
        <v>3</v>
      </c>
      <c r="N333">
        <f t="shared" si="45"/>
        <v>3.1699999999999999E-2</v>
      </c>
    </row>
    <row r="334" spans="1:14" x14ac:dyDescent="0.2">
      <c r="A334">
        <v>45</v>
      </c>
      <c r="B334">
        <v>3</v>
      </c>
      <c r="C334">
        <v>40</v>
      </c>
      <c r="D334">
        <v>0</v>
      </c>
      <c r="E334" s="1">
        <v>0.86458333333333337</v>
      </c>
      <c r="F334" s="1">
        <f>E334-E326</f>
        <v>0.37013888888888891</v>
      </c>
      <c r="G334" s="4">
        <f t="shared" si="44"/>
        <v>8.8833333333333329</v>
      </c>
      <c r="H334">
        <v>76.34</v>
      </c>
      <c r="I334">
        <v>8.5</v>
      </c>
      <c r="J334">
        <v>365.1481</v>
      </c>
      <c r="K334">
        <f t="shared" si="43"/>
        <v>278.75405954000001</v>
      </c>
      <c r="L334">
        <v>6.3215899999999996</v>
      </c>
      <c r="M334">
        <v>3</v>
      </c>
      <c r="N334">
        <f t="shared" si="45"/>
        <v>3.1699999999999999E-2</v>
      </c>
    </row>
    <row r="335" spans="1:14" x14ac:dyDescent="0.2">
      <c r="A335">
        <v>46</v>
      </c>
      <c r="B335">
        <v>1</v>
      </c>
      <c r="C335">
        <v>40</v>
      </c>
      <c r="D335">
        <v>1</v>
      </c>
      <c r="E335" s="1">
        <v>0.49583333333333335</v>
      </c>
      <c r="F335" s="1">
        <v>0</v>
      </c>
      <c r="G335" s="4">
        <f t="shared" si="44"/>
        <v>0</v>
      </c>
      <c r="H335">
        <v>98.79</v>
      </c>
      <c r="I335">
        <v>8.5</v>
      </c>
      <c r="J335">
        <v>365.1481</v>
      </c>
      <c r="K335">
        <f t="shared" si="43"/>
        <v>360.72980799000004</v>
      </c>
      <c r="L335">
        <v>6.3215899999999996</v>
      </c>
      <c r="M335">
        <v>1</v>
      </c>
      <c r="N335">
        <v>7.9000000000000008E-3</v>
      </c>
    </row>
    <row r="336" spans="1:14" x14ac:dyDescent="0.2">
      <c r="A336">
        <v>46</v>
      </c>
      <c r="B336">
        <v>1</v>
      </c>
      <c r="C336">
        <v>40</v>
      </c>
      <c r="D336">
        <v>1</v>
      </c>
      <c r="E336" s="1">
        <v>0.55625000000000002</v>
      </c>
      <c r="F336" s="1">
        <f>E336-E335</f>
        <v>6.0416666666666674E-2</v>
      </c>
      <c r="G336" s="4">
        <f t="shared" si="44"/>
        <v>1.4500000000000002</v>
      </c>
      <c r="H336">
        <v>97.11</v>
      </c>
      <c r="I336">
        <v>8.5</v>
      </c>
      <c r="J336">
        <v>365.1481</v>
      </c>
      <c r="K336">
        <f t="shared" si="43"/>
        <v>354.59531991</v>
      </c>
      <c r="L336">
        <v>6.3215899999999996</v>
      </c>
      <c r="M336">
        <v>1</v>
      </c>
      <c r="N336">
        <v>7.9000000000000008E-3</v>
      </c>
    </row>
    <row r="337" spans="1:14" x14ac:dyDescent="0.2">
      <c r="A337">
        <v>46</v>
      </c>
      <c r="B337">
        <v>1</v>
      </c>
      <c r="C337">
        <v>40</v>
      </c>
      <c r="D337">
        <v>1</v>
      </c>
      <c r="E337" s="1">
        <v>0.60347222222222219</v>
      </c>
      <c r="F337" s="1">
        <f>E337-E335</f>
        <v>0.10763888888888884</v>
      </c>
      <c r="G337" s="4">
        <f t="shared" si="44"/>
        <v>2.5833333333333321</v>
      </c>
      <c r="H337">
        <v>95.41</v>
      </c>
      <c r="I337">
        <v>8.5</v>
      </c>
      <c r="J337">
        <v>365.1481</v>
      </c>
      <c r="K337">
        <f t="shared" si="43"/>
        <v>348.38780220999996</v>
      </c>
      <c r="L337">
        <v>6.3215899999999996</v>
      </c>
      <c r="M337">
        <v>1</v>
      </c>
      <c r="N337">
        <v>7.9000000000000008E-3</v>
      </c>
    </row>
    <row r="338" spans="1:14" x14ac:dyDescent="0.2">
      <c r="A338">
        <v>46</v>
      </c>
      <c r="B338">
        <v>1</v>
      </c>
      <c r="C338">
        <v>40</v>
      </c>
      <c r="D338">
        <v>1</v>
      </c>
      <c r="E338" s="1">
        <v>0.6430555555555556</v>
      </c>
      <c r="F338" s="1">
        <f>E338-E335</f>
        <v>0.14722222222222225</v>
      </c>
      <c r="G338" s="4">
        <f t="shared" si="44"/>
        <v>3.5333333333333341</v>
      </c>
      <c r="H338">
        <v>94.96</v>
      </c>
      <c r="I338">
        <v>8.5</v>
      </c>
      <c r="J338">
        <v>365.1481</v>
      </c>
      <c r="K338">
        <f t="shared" si="43"/>
        <v>346.74463575999994</v>
      </c>
      <c r="L338">
        <v>6.3215899999999996</v>
      </c>
      <c r="M338">
        <v>1</v>
      </c>
      <c r="N338">
        <v>7.9000000000000008E-3</v>
      </c>
    </row>
    <row r="339" spans="1:14" x14ac:dyDescent="0.2">
      <c r="A339">
        <v>46</v>
      </c>
      <c r="B339">
        <v>1</v>
      </c>
      <c r="C339">
        <v>40</v>
      </c>
      <c r="D339">
        <v>1</v>
      </c>
      <c r="E339" s="1">
        <v>0.69236111111111109</v>
      </c>
      <c r="F339" s="1">
        <f>E339-E335</f>
        <v>0.19652777777777775</v>
      </c>
      <c r="G339" s="4">
        <f t="shared" si="44"/>
        <v>4.7166666666666659</v>
      </c>
      <c r="H339">
        <v>94.61</v>
      </c>
      <c r="I339">
        <v>8.5</v>
      </c>
      <c r="J339">
        <v>365.1481</v>
      </c>
      <c r="K339">
        <f t="shared" si="43"/>
        <v>345.46661740999997</v>
      </c>
      <c r="L339">
        <v>6.3215899999999996</v>
      </c>
      <c r="M339">
        <v>1</v>
      </c>
      <c r="N339">
        <v>7.9000000000000008E-3</v>
      </c>
    </row>
    <row r="340" spans="1:14" x14ac:dyDescent="0.2">
      <c r="A340">
        <v>46</v>
      </c>
      <c r="B340">
        <v>1</v>
      </c>
      <c r="C340">
        <v>40</v>
      </c>
      <c r="D340">
        <v>1</v>
      </c>
      <c r="E340" s="1">
        <v>0.7270833333333333</v>
      </c>
      <c r="F340" s="1">
        <f>E340-E335</f>
        <v>0.23124999999999996</v>
      </c>
      <c r="G340" s="4">
        <f t="shared" si="44"/>
        <v>5.5499999999999989</v>
      </c>
      <c r="H340">
        <v>92.82</v>
      </c>
      <c r="I340">
        <v>8.5</v>
      </c>
      <c r="J340">
        <v>365.1481</v>
      </c>
      <c r="K340">
        <f t="shared" si="43"/>
        <v>338.93046641999996</v>
      </c>
      <c r="L340">
        <v>6.3215899999999996</v>
      </c>
      <c r="M340">
        <v>1</v>
      </c>
      <c r="N340">
        <v>7.9000000000000008E-3</v>
      </c>
    </row>
    <row r="341" spans="1:14" x14ac:dyDescent="0.2">
      <c r="A341">
        <v>46</v>
      </c>
      <c r="B341">
        <v>1</v>
      </c>
      <c r="C341">
        <v>40</v>
      </c>
      <c r="D341">
        <v>1</v>
      </c>
      <c r="E341" s="1">
        <v>0.75763888888888886</v>
      </c>
      <c r="F341" s="1">
        <f>E341-E335</f>
        <v>0.26180555555555551</v>
      </c>
      <c r="G341" s="4">
        <f t="shared" si="44"/>
        <v>6.2833333333333323</v>
      </c>
      <c r="H341">
        <v>91.54</v>
      </c>
      <c r="I341">
        <v>8.5</v>
      </c>
      <c r="J341">
        <v>365.1481</v>
      </c>
      <c r="K341">
        <f t="shared" si="43"/>
        <v>334.25657074000003</v>
      </c>
      <c r="L341">
        <v>6.3215899999999996</v>
      </c>
      <c r="M341">
        <v>1</v>
      </c>
      <c r="N341">
        <v>7.9000000000000008E-3</v>
      </c>
    </row>
    <row r="342" spans="1:14" x14ac:dyDescent="0.2">
      <c r="A342">
        <v>46</v>
      </c>
      <c r="B342">
        <v>1</v>
      </c>
      <c r="C342">
        <v>40</v>
      </c>
      <c r="D342">
        <v>1</v>
      </c>
      <c r="E342" s="1">
        <v>0.82013888888888886</v>
      </c>
      <c r="F342" s="1">
        <f>E342-E335</f>
        <v>0.32430555555555551</v>
      </c>
      <c r="G342" s="4">
        <f t="shared" si="44"/>
        <v>7.7833333333333323</v>
      </c>
      <c r="H342">
        <v>89.46</v>
      </c>
      <c r="I342">
        <v>8.5</v>
      </c>
      <c r="J342">
        <v>365.1481</v>
      </c>
      <c r="K342">
        <f t="shared" si="43"/>
        <v>326.66149025999999</v>
      </c>
      <c r="L342">
        <v>6.3215899999999996</v>
      </c>
      <c r="M342">
        <v>1</v>
      </c>
      <c r="N342">
        <v>7.9000000000000008E-3</v>
      </c>
    </row>
    <row r="343" spans="1:14" x14ac:dyDescent="0.2">
      <c r="A343">
        <v>46</v>
      </c>
      <c r="B343">
        <v>1</v>
      </c>
      <c r="C343">
        <v>40</v>
      </c>
      <c r="D343">
        <v>1</v>
      </c>
      <c r="E343" s="1">
        <v>0.8652777777777777</v>
      </c>
      <c r="F343" s="1">
        <f>E343-E335</f>
        <v>0.36944444444444435</v>
      </c>
      <c r="G343" s="4">
        <f t="shared" si="44"/>
        <v>8.8666666666666636</v>
      </c>
      <c r="H343">
        <v>87.21</v>
      </c>
      <c r="I343">
        <v>8.5</v>
      </c>
      <c r="J343">
        <v>365.1481</v>
      </c>
      <c r="K343">
        <f t="shared" si="43"/>
        <v>318.44565800999999</v>
      </c>
      <c r="L343">
        <v>6.3215899999999996</v>
      </c>
      <c r="M343">
        <v>1</v>
      </c>
      <c r="N343">
        <v>7.9000000000000008E-3</v>
      </c>
    </row>
    <row r="344" spans="1:14" x14ac:dyDescent="0.2">
      <c r="A344">
        <v>46</v>
      </c>
      <c r="B344">
        <v>1</v>
      </c>
      <c r="C344">
        <v>40</v>
      </c>
      <c r="D344">
        <v>1</v>
      </c>
      <c r="E344" s="1">
        <v>0.89583333333333337</v>
      </c>
      <c r="F344" s="1">
        <f>E344-E335</f>
        <v>0.4</v>
      </c>
      <c r="G344" s="4">
        <f t="shared" si="44"/>
        <v>9.6000000000000014</v>
      </c>
      <c r="H344">
        <v>83.21</v>
      </c>
      <c r="I344">
        <v>8.5</v>
      </c>
      <c r="J344">
        <v>365.1481</v>
      </c>
      <c r="K344">
        <f t="shared" si="43"/>
        <v>303.83973400999997</v>
      </c>
      <c r="L344">
        <v>6.3215899999999996</v>
      </c>
      <c r="M344">
        <v>1</v>
      </c>
      <c r="N344">
        <v>7.9000000000000008E-3</v>
      </c>
    </row>
    <row r="345" spans="1:14" x14ac:dyDescent="0.2">
      <c r="A345">
        <v>46</v>
      </c>
      <c r="B345">
        <v>1</v>
      </c>
      <c r="C345">
        <v>40</v>
      </c>
      <c r="D345">
        <v>1</v>
      </c>
      <c r="E345" s="1">
        <v>0.92708333333333337</v>
      </c>
      <c r="F345" s="1">
        <f>E345-E335</f>
        <v>0.43125000000000002</v>
      </c>
      <c r="G345" s="4">
        <f t="shared" si="44"/>
        <v>10.350000000000001</v>
      </c>
      <c r="H345">
        <v>81.099999999999994</v>
      </c>
      <c r="I345">
        <v>8.5</v>
      </c>
      <c r="J345">
        <v>365.1481</v>
      </c>
      <c r="K345">
        <f t="shared" si="43"/>
        <v>296.13510909999997</v>
      </c>
      <c r="L345">
        <v>6.3215899999999996</v>
      </c>
      <c r="M345">
        <v>1</v>
      </c>
      <c r="N345">
        <v>7.9000000000000008E-3</v>
      </c>
    </row>
    <row r="346" spans="1:14" x14ac:dyDescent="0.2">
      <c r="A346">
        <v>46</v>
      </c>
      <c r="B346">
        <v>1</v>
      </c>
      <c r="C346">
        <v>40</v>
      </c>
      <c r="D346">
        <v>1</v>
      </c>
      <c r="E346" s="1">
        <v>0.94791666666666663</v>
      </c>
      <c r="F346" s="1">
        <f>E346-E335</f>
        <v>0.45208333333333328</v>
      </c>
      <c r="G346" s="4">
        <f t="shared" si="44"/>
        <v>10.849999999999998</v>
      </c>
      <c r="H346">
        <v>81.010000000000005</v>
      </c>
      <c r="I346">
        <v>8.5</v>
      </c>
      <c r="J346">
        <v>365.1481</v>
      </c>
      <c r="K346">
        <f t="shared" si="43"/>
        <v>295.80647580999999</v>
      </c>
      <c r="L346">
        <v>6.3215899999999996</v>
      </c>
      <c r="M346">
        <v>1</v>
      </c>
      <c r="N346">
        <v>7.9000000000000008E-3</v>
      </c>
    </row>
    <row r="347" spans="1:14" x14ac:dyDescent="0.2">
      <c r="A347">
        <v>47</v>
      </c>
      <c r="B347">
        <v>1</v>
      </c>
      <c r="C347">
        <v>40</v>
      </c>
      <c r="D347">
        <v>1</v>
      </c>
      <c r="E347" s="1">
        <v>0.49791666666666662</v>
      </c>
      <c r="F347" s="1">
        <v>0</v>
      </c>
      <c r="G347" s="4">
        <f t="shared" si="44"/>
        <v>0</v>
      </c>
      <c r="H347">
        <v>102.06</v>
      </c>
      <c r="I347">
        <v>8.5</v>
      </c>
      <c r="J347">
        <v>365.1481</v>
      </c>
      <c r="K347">
        <f t="shared" si="43"/>
        <v>372.67015085999998</v>
      </c>
      <c r="L347">
        <v>6.3215899999999996</v>
      </c>
      <c r="M347">
        <v>3</v>
      </c>
      <c r="N347">
        <f t="shared" ref="N347:N355" si="46">0.0055+0.004+0.0071</f>
        <v>1.66E-2</v>
      </c>
    </row>
    <row r="348" spans="1:14" x14ac:dyDescent="0.2">
      <c r="A348">
        <v>47</v>
      </c>
      <c r="B348">
        <v>1</v>
      </c>
      <c r="C348">
        <v>40</v>
      </c>
      <c r="D348">
        <v>1</v>
      </c>
      <c r="E348" s="1">
        <v>0.55694444444444446</v>
      </c>
      <c r="F348" s="1">
        <f>E348-E347</f>
        <v>5.9027777777777846E-2</v>
      </c>
      <c r="G348" s="4">
        <f t="shared" si="44"/>
        <v>1.4166666666666683</v>
      </c>
      <c r="H348">
        <v>95.7</v>
      </c>
      <c r="I348">
        <v>8.5</v>
      </c>
      <c r="J348">
        <v>365.1481</v>
      </c>
      <c r="K348">
        <f t="shared" si="43"/>
        <v>349.44673170000004</v>
      </c>
      <c r="L348">
        <v>6.3215899999999996</v>
      </c>
      <c r="M348">
        <v>3</v>
      </c>
      <c r="N348">
        <f t="shared" si="46"/>
        <v>1.66E-2</v>
      </c>
    </row>
    <row r="349" spans="1:14" x14ac:dyDescent="0.2">
      <c r="A349">
        <v>47</v>
      </c>
      <c r="B349">
        <v>1</v>
      </c>
      <c r="C349">
        <v>40</v>
      </c>
      <c r="D349">
        <v>1</v>
      </c>
      <c r="E349" s="1">
        <v>0.60416666666666663</v>
      </c>
      <c r="F349" s="1">
        <f>E349-E347</f>
        <v>0.10625000000000001</v>
      </c>
      <c r="G349" s="4">
        <f t="shared" si="44"/>
        <v>2.5500000000000003</v>
      </c>
      <c r="H349">
        <v>92.55</v>
      </c>
      <c r="I349">
        <v>8.5</v>
      </c>
      <c r="J349">
        <v>365.1481</v>
      </c>
      <c r="K349">
        <f t="shared" si="43"/>
        <v>337.94456654999999</v>
      </c>
      <c r="L349">
        <v>6.3215899999999996</v>
      </c>
      <c r="M349">
        <v>3</v>
      </c>
      <c r="N349">
        <f t="shared" si="46"/>
        <v>1.66E-2</v>
      </c>
    </row>
    <row r="350" spans="1:14" x14ac:dyDescent="0.2">
      <c r="A350">
        <v>47</v>
      </c>
      <c r="B350">
        <v>1</v>
      </c>
      <c r="C350">
        <v>40</v>
      </c>
      <c r="D350">
        <v>1</v>
      </c>
      <c r="E350" s="1">
        <v>0.64374999999999993</v>
      </c>
      <c r="F350" s="1">
        <f>E350-E347</f>
        <v>0.14583333333333331</v>
      </c>
      <c r="G350" s="4">
        <f t="shared" si="44"/>
        <v>3.4999999999999996</v>
      </c>
      <c r="H350">
        <v>90.57</v>
      </c>
      <c r="I350">
        <v>8.5</v>
      </c>
      <c r="J350">
        <v>365.1481</v>
      </c>
      <c r="K350">
        <f t="shared" si="43"/>
        <v>330.71463416999995</v>
      </c>
      <c r="L350">
        <v>6.3215899999999996</v>
      </c>
      <c r="M350">
        <v>3</v>
      </c>
      <c r="N350">
        <f t="shared" si="46"/>
        <v>1.66E-2</v>
      </c>
    </row>
    <row r="351" spans="1:14" x14ac:dyDescent="0.2">
      <c r="A351">
        <v>47</v>
      </c>
      <c r="B351">
        <v>1</v>
      </c>
      <c r="C351">
        <v>40</v>
      </c>
      <c r="D351">
        <v>1</v>
      </c>
      <c r="E351" s="1">
        <v>0.69305555555555554</v>
      </c>
      <c r="F351" s="1">
        <f>E351-E347</f>
        <v>0.19513888888888892</v>
      </c>
      <c r="G351" s="4">
        <f t="shared" si="44"/>
        <v>4.6833333333333336</v>
      </c>
      <c r="H351">
        <v>90.12</v>
      </c>
      <c r="I351">
        <v>8.5</v>
      </c>
      <c r="J351">
        <v>365.1481</v>
      </c>
      <c r="K351">
        <f t="shared" si="43"/>
        <v>329.07146771999999</v>
      </c>
      <c r="L351">
        <v>6.3215899999999996</v>
      </c>
      <c r="M351">
        <v>3</v>
      </c>
      <c r="N351">
        <f t="shared" si="46"/>
        <v>1.66E-2</v>
      </c>
    </row>
    <row r="352" spans="1:14" x14ac:dyDescent="0.2">
      <c r="A352">
        <v>47</v>
      </c>
      <c r="B352">
        <v>1</v>
      </c>
      <c r="C352">
        <v>40</v>
      </c>
      <c r="D352">
        <v>1</v>
      </c>
      <c r="E352" s="1">
        <v>0.72777777777777775</v>
      </c>
      <c r="F352" s="1">
        <f>E352-E347</f>
        <v>0.22986111111111113</v>
      </c>
      <c r="G352" s="4">
        <f t="shared" si="44"/>
        <v>5.5166666666666675</v>
      </c>
      <c r="H352">
        <v>89.04</v>
      </c>
      <c r="I352">
        <v>8.5</v>
      </c>
      <c r="J352">
        <v>365.1481</v>
      </c>
      <c r="K352">
        <f t="shared" si="43"/>
        <v>325.12786824000005</v>
      </c>
      <c r="L352">
        <v>6.3215899999999996</v>
      </c>
      <c r="M352">
        <v>3</v>
      </c>
      <c r="N352">
        <f t="shared" si="46"/>
        <v>1.66E-2</v>
      </c>
    </row>
    <row r="353" spans="1:14" x14ac:dyDescent="0.2">
      <c r="A353">
        <v>47</v>
      </c>
      <c r="B353">
        <v>1</v>
      </c>
      <c r="C353">
        <v>40</v>
      </c>
      <c r="D353">
        <v>1</v>
      </c>
      <c r="E353" s="1">
        <v>0.7583333333333333</v>
      </c>
      <c r="F353" s="1">
        <f>E353-E347</f>
        <v>0.26041666666666669</v>
      </c>
      <c r="G353" s="4">
        <f t="shared" si="44"/>
        <v>6.25</v>
      </c>
      <c r="H353">
        <v>87.39</v>
      </c>
      <c r="I353">
        <v>8.5</v>
      </c>
      <c r="J353">
        <v>365.1481</v>
      </c>
      <c r="K353">
        <f t="shared" si="43"/>
        <v>319.10292458999999</v>
      </c>
      <c r="L353">
        <v>6.3215899999999996</v>
      </c>
      <c r="M353">
        <v>3</v>
      </c>
      <c r="N353">
        <f t="shared" si="46"/>
        <v>1.66E-2</v>
      </c>
    </row>
    <row r="354" spans="1:14" x14ac:dyDescent="0.2">
      <c r="A354">
        <v>47</v>
      </c>
      <c r="B354">
        <v>1</v>
      </c>
      <c r="C354">
        <v>40</v>
      </c>
      <c r="D354">
        <v>1</v>
      </c>
      <c r="E354" s="1">
        <v>0.82013888888888886</v>
      </c>
      <c r="F354" s="1">
        <f>E354-E347</f>
        <v>0.32222222222222224</v>
      </c>
      <c r="G354" s="4">
        <f t="shared" si="44"/>
        <v>7.7333333333333343</v>
      </c>
      <c r="H354">
        <v>86.01</v>
      </c>
      <c r="I354">
        <v>8.5</v>
      </c>
      <c r="J354">
        <v>365.1481</v>
      </c>
      <c r="K354">
        <f t="shared" si="43"/>
        <v>314.06388081000006</v>
      </c>
      <c r="L354">
        <v>6.3215899999999996</v>
      </c>
      <c r="M354">
        <v>3</v>
      </c>
      <c r="N354">
        <f t="shared" si="46"/>
        <v>1.66E-2</v>
      </c>
    </row>
    <row r="355" spans="1:14" x14ac:dyDescent="0.2">
      <c r="A355">
        <v>47</v>
      </c>
      <c r="B355">
        <v>1</v>
      </c>
      <c r="C355">
        <v>40</v>
      </c>
      <c r="D355">
        <v>1</v>
      </c>
      <c r="E355" s="1">
        <v>0.86597222222222225</v>
      </c>
      <c r="F355" s="1">
        <f>E355-E347</f>
        <v>0.36805555555555564</v>
      </c>
      <c r="G355" s="4">
        <f t="shared" si="44"/>
        <v>8.8333333333333357</v>
      </c>
      <c r="H355">
        <v>78.52</v>
      </c>
      <c r="I355">
        <v>8.5</v>
      </c>
      <c r="J355">
        <v>365.1481</v>
      </c>
      <c r="K355">
        <f t="shared" si="43"/>
        <v>286.71428811999999</v>
      </c>
      <c r="L355">
        <v>6.3215899999999996</v>
      </c>
      <c r="M355">
        <v>3</v>
      </c>
      <c r="N355">
        <f t="shared" si="46"/>
        <v>1.66E-2</v>
      </c>
    </row>
    <row r="356" spans="1:14" x14ac:dyDescent="0.2">
      <c r="A356">
        <v>48</v>
      </c>
      <c r="B356">
        <v>2</v>
      </c>
      <c r="C356">
        <v>40</v>
      </c>
      <c r="D356">
        <v>1</v>
      </c>
      <c r="E356" s="1">
        <v>0.5</v>
      </c>
      <c r="F356" s="1">
        <v>0</v>
      </c>
      <c r="G356" s="4">
        <f t="shared" si="44"/>
        <v>0</v>
      </c>
      <c r="H356">
        <v>103.36</v>
      </c>
      <c r="I356">
        <v>8.5</v>
      </c>
      <c r="J356">
        <v>365.1481</v>
      </c>
      <c r="K356">
        <f t="shared" si="43"/>
        <v>377.41707616000002</v>
      </c>
      <c r="L356">
        <v>6.3215899999999996</v>
      </c>
      <c r="M356">
        <v>3</v>
      </c>
      <c r="N356">
        <f t="shared" ref="N356:N362" si="47">0.0127+0.0072+0.0093</f>
        <v>2.92E-2</v>
      </c>
    </row>
    <row r="357" spans="1:14" x14ac:dyDescent="0.2">
      <c r="A357">
        <v>48</v>
      </c>
      <c r="B357">
        <v>2</v>
      </c>
      <c r="C357">
        <v>40</v>
      </c>
      <c r="D357">
        <v>1</v>
      </c>
      <c r="E357" s="1">
        <v>0.55763888888888891</v>
      </c>
      <c r="F357" s="1">
        <f>E357-E356</f>
        <v>5.7638888888888906E-2</v>
      </c>
      <c r="G357" s="4">
        <f t="shared" si="44"/>
        <v>1.3833333333333337</v>
      </c>
      <c r="H357">
        <v>93.26</v>
      </c>
      <c r="I357">
        <v>8.5</v>
      </c>
      <c r="J357">
        <v>365.1481</v>
      </c>
      <c r="K357">
        <f t="shared" si="43"/>
        <v>340.53711806000001</v>
      </c>
      <c r="L357">
        <v>6.3215899999999996</v>
      </c>
      <c r="M357">
        <v>3</v>
      </c>
      <c r="N357">
        <f t="shared" si="47"/>
        <v>2.92E-2</v>
      </c>
    </row>
    <row r="358" spans="1:14" x14ac:dyDescent="0.2">
      <c r="A358">
        <v>48</v>
      </c>
      <c r="B358">
        <v>2</v>
      </c>
      <c r="C358">
        <v>40</v>
      </c>
      <c r="D358">
        <v>1</v>
      </c>
      <c r="E358" s="1">
        <v>0.60486111111111118</v>
      </c>
      <c r="F358" s="1">
        <f>E358-E356</f>
        <v>0.10486111111111118</v>
      </c>
      <c r="G358" s="4">
        <f t="shared" si="44"/>
        <v>2.5166666666666684</v>
      </c>
      <c r="H358">
        <v>88.16</v>
      </c>
      <c r="I358">
        <v>8.5</v>
      </c>
      <c r="J358">
        <v>365.1481</v>
      </c>
      <c r="K358">
        <f t="shared" si="43"/>
        <v>321.91456495999995</v>
      </c>
      <c r="L358">
        <v>6.3215899999999996</v>
      </c>
      <c r="M358">
        <v>3</v>
      </c>
      <c r="N358">
        <f t="shared" si="47"/>
        <v>2.92E-2</v>
      </c>
    </row>
    <row r="359" spans="1:14" x14ac:dyDescent="0.2">
      <c r="A359">
        <v>48</v>
      </c>
      <c r="B359">
        <v>2</v>
      </c>
      <c r="C359">
        <v>40</v>
      </c>
      <c r="D359">
        <v>1</v>
      </c>
      <c r="E359" s="1">
        <v>0.64444444444444449</v>
      </c>
      <c r="F359" s="1">
        <f>E359-E356</f>
        <v>0.14444444444444449</v>
      </c>
      <c r="G359" s="4">
        <f t="shared" si="44"/>
        <v>3.4666666666666677</v>
      </c>
      <c r="H359">
        <v>85.52</v>
      </c>
      <c r="I359">
        <v>8.5</v>
      </c>
      <c r="J359">
        <v>365.1481</v>
      </c>
      <c r="K359">
        <f t="shared" si="43"/>
        <v>312.27465511999998</v>
      </c>
      <c r="L359">
        <v>6.3215899999999996</v>
      </c>
      <c r="M359">
        <v>3</v>
      </c>
      <c r="N359">
        <f t="shared" si="47"/>
        <v>2.92E-2</v>
      </c>
    </row>
    <row r="360" spans="1:14" x14ac:dyDescent="0.2">
      <c r="A360">
        <v>48</v>
      </c>
      <c r="B360">
        <v>2</v>
      </c>
      <c r="C360">
        <v>40</v>
      </c>
      <c r="D360">
        <v>1</v>
      </c>
      <c r="E360" s="1">
        <v>0.69374999999999998</v>
      </c>
      <c r="F360" s="1">
        <f>E360-E356</f>
        <v>0.19374999999999998</v>
      </c>
      <c r="G360" s="4">
        <f t="shared" si="44"/>
        <v>4.6499999999999995</v>
      </c>
      <c r="H360">
        <v>85.1</v>
      </c>
      <c r="I360">
        <v>8.5</v>
      </c>
      <c r="J360">
        <v>365.1481</v>
      </c>
      <c r="K360">
        <f t="shared" si="43"/>
        <v>310.74103309999998</v>
      </c>
      <c r="L360">
        <v>6.3215899999999996</v>
      </c>
      <c r="M360">
        <v>3</v>
      </c>
      <c r="N360">
        <f t="shared" si="47"/>
        <v>2.92E-2</v>
      </c>
    </row>
    <row r="361" spans="1:14" x14ac:dyDescent="0.2">
      <c r="A361">
        <v>48</v>
      </c>
      <c r="B361">
        <v>2</v>
      </c>
      <c r="C361">
        <v>40</v>
      </c>
      <c r="D361">
        <v>1</v>
      </c>
      <c r="E361" s="1">
        <v>0.7284722222222223</v>
      </c>
      <c r="F361" s="1">
        <f>E361-E356</f>
        <v>0.2284722222222223</v>
      </c>
      <c r="G361" s="4">
        <f t="shared" si="44"/>
        <v>5.4833333333333352</v>
      </c>
      <c r="H361">
        <v>83.35</v>
      </c>
      <c r="I361">
        <v>8.5</v>
      </c>
      <c r="J361">
        <v>365.1481</v>
      </c>
      <c r="K361">
        <f t="shared" si="43"/>
        <v>304.35094134999997</v>
      </c>
      <c r="L361">
        <v>6.3215899999999996</v>
      </c>
      <c r="M361">
        <v>3</v>
      </c>
      <c r="N361">
        <f t="shared" si="47"/>
        <v>2.92E-2</v>
      </c>
    </row>
    <row r="362" spans="1:14" x14ac:dyDescent="0.2">
      <c r="A362">
        <v>48</v>
      </c>
      <c r="B362">
        <v>2</v>
      </c>
      <c r="C362">
        <v>40</v>
      </c>
      <c r="D362">
        <v>1</v>
      </c>
      <c r="E362" s="1">
        <v>0.75902777777777775</v>
      </c>
      <c r="F362" s="1">
        <f>E362-E356</f>
        <v>0.25902777777777775</v>
      </c>
      <c r="G362" s="4">
        <f t="shared" si="44"/>
        <v>6.2166666666666659</v>
      </c>
      <c r="H362">
        <v>78.86</v>
      </c>
      <c r="I362">
        <v>8.5</v>
      </c>
      <c r="J362">
        <v>365.1481</v>
      </c>
      <c r="K362">
        <f t="shared" si="43"/>
        <v>287.95579165999999</v>
      </c>
      <c r="L362">
        <v>6.3215899999999996</v>
      </c>
      <c r="M362">
        <v>3</v>
      </c>
      <c r="N362">
        <f t="shared" si="47"/>
        <v>2.92E-2</v>
      </c>
    </row>
    <row r="363" spans="1:14" x14ac:dyDescent="0.2">
      <c r="A363">
        <v>49</v>
      </c>
      <c r="B363">
        <v>4</v>
      </c>
      <c r="C363">
        <v>40</v>
      </c>
      <c r="D363">
        <v>1</v>
      </c>
      <c r="E363" s="1">
        <v>0.50208333333333333</v>
      </c>
      <c r="F363" s="1">
        <v>0</v>
      </c>
      <c r="G363" s="4">
        <f t="shared" si="44"/>
        <v>0</v>
      </c>
      <c r="H363">
        <v>98.67</v>
      </c>
      <c r="I363">
        <v>8.5</v>
      </c>
      <c r="J363">
        <v>365.1481</v>
      </c>
      <c r="K363">
        <f t="shared" si="43"/>
        <v>360.29163026999998</v>
      </c>
      <c r="L363">
        <v>6.3215899999999996</v>
      </c>
      <c r="M363">
        <v>3</v>
      </c>
      <c r="N363">
        <f>0.0185+0.0118+0.009</f>
        <v>3.9300000000000002E-2</v>
      </c>
    </row>
    <row r="364" spans="1:14" x14ac:dyDescent="0.2">
      <c r="A364">
        <v>49</v>
      </c>
      <c r="B364">
        <v>4</v>
      </c>
      <c r="C364">
        <v>40</v>
      </c>
      <c r="D364">
        <v>1</v>
      </c>
      <c r="E364" s="1">
        <v>0.55833333333333335</v>
      </c>
      <c r="F364" s="1">
        <f>E364-E363</f>
        <v>5.6250000000000022E-2</v>
      </c>
      <c r="G364" s="4">
        <f t="shared" si="44"/>
        <v>1.3500000000000005</v>
      </c>
      <c r="H364">
        <v>89.24</v>
      </c>
      <c r="I364">
        <v>8.5</v>
      </c>
      <c r="J364">
        <v>365.1481</v>
      </c>
      <c r="K364">
        <f t="shared" si="43"/>
        <v>325.85816444</v>
      </c>
      <c r="L364">
        <v>6.3215899999999996</v>
      </c>
      <c r="M364">
        <v>3</v>
      </c>
      <c r="N364">
        <f>0.0185+0.0118+0.009</f>
        <v>3.9300000000000002E-2</v>
      </c>
    </row>
    <row r="365" spans="1:14" x14ac:dyDescent="0.2">
      <c r="A365">
        <v>49</v>
      </c>
      <c r="B365">
        <v>4</v>
      </c>
      <c r="C365">
        <v>40</v>
      </c>
      <c r="D365">
        <v>1</v>
      </c>
      <c r="E365" s="1">
        <v>0.60555555555555551</v>
      </c>
      <c r="F365" s="1">
        <f>E365-E363</f>
        <v>0.10347222222222219</v>
      </c>
      <c r="G365" s="4">
        <f t="shared" si="44"/>
        <v>2.4833333333333325</v>
      </c>
      <c r="H365">
        <v>79.959999999999994</v>
      </c>
      <c r="I365">
        <v>8.5</v>
      </c>
      <c r="J365">
        <v>365.1481</v>
      </c>
      <c r="K365">
        <f t="shared" si="43"/>
        <v>291.97242075999998</v>
      </c>
      <c r="L365">
        <v>6.3215899999999996</v>
      </c>
      <c r="M365">
        <v>3</v>
      </c>
      <c r="N365">
        <f>0.0185+0.0118+0.009</f>
        <v>3.9300000000000002E-2</v>
      </c>
    </row>
    <row r="366" spans="1:14" x14ac:dyDescent="0.2">
      <c r="A366">
        <v>49</v>
      </c>
      <c r="B366">
        <v>4</v>
      </c>
      <c r="C366">
        <v>40</v>
      </c>
      <c r="D366">
        <v>1</v>
      </c>
      <c r="E366" s="1">
        <v>0.64513888888888882</v>
      </c>
      <c r="F366" s="1">
        <f>E366-E363</f>
        <v>0.14305555555555549</v>
      </c>
      <c r="G366" s="4">
        <f t="shared" si="44"/>
        <v>3.4333333333333318</v>
      </c>
      <c r="H366">
        <v>75.14</v>
      </c>
      <c r="I366">
        <v>8.5</v>
      </c>
      <c r="J366">
        <v>365.1481</v>
      </c>
      <c r="K366">
        <f t="shared" si="43"/>
        <v>274.37228233999997</v>
      </c>
      <c r="L366">
        <v>6.3215899999999996</v>
      </c>
      <c r="M366">
        <v>3</v>
      </c>
      <c r="N366">
        <f>0.0185+0.0118+0.009</f>
        <v>3.9300000000000002E-2</v>
      </c>
    </row>
    <row r="367" spans="1:14" x14ac:dyDescent="0.2">
      <c r="A367">
        <v>49</v>
      </c>
      <c r="B367">
        <v>4</v>
      </c>
      <c r="C367">
        <v>40</v>
      </c>
      <c r="D367">
        <v>1</v>
      </c>
      <c r="E367" s="1">
        <v>0.69444444444444453</v>
      </c>
      <c r="F367" s="1">
        <f>E367-E363</f>
        <v>0.1923611111111112</v>
      </c>
      <c r="G367" s="4">
        <f t="shared" si="44"/>
        <v>4.6166666666666689</v>
      </c>
      <c r="H367">
        <v>69.37</v>
      </c>
      <c r="I367">
        <v>8.5</v>
      </c>
      <c r="J367">
        <v>365.1481</v>
      </c>
      <c r="K367">
        <f t="shared" si="43"/>
        <v>253.30323697000003</v>
      </c>
      <c r="L367">
        <v>6.3215899999999996</v>
      </c>
      <c r="M367">
        <v>3</v>
      </c>
      <c r="N367">
        <f>0.0185+0.0118+0.009</f>
        <v>3.9300000000000002E-2</v>
      </c>
    </row>
    <row r="368" spans="1:14" x14ac:dyDescent="0.2">
      <c r="A368">
        <v>50</v>
      </c>
      <c r="B368">
        <v>6</v>
      </c>
      <c r="C368">
        <v>40</v>
      </c>
      <c r="D368">
        <v>1</v>
      </c>
      <c r="E368" s="1">
        <v>0.50416666666666665</v>
      </c>
      <c r="F368" s="1">
        <v>0</v>
      </c>
      <c r="G368" s="4">
        <f t="shared" si="44"/>
        <v>0</v>
      </c>
      <c r="H368">
        <v>103.65</v>
      </c>
      <c r="I368">
        <v>8.5</v>
      </c>
      <c r="J368">
        <v>365.1481</v>
      </c>
      <c r="K368">
        <f t="shared" si="43"/>
        <v>378.47600564999999</v>
      </c>
      <c r="L368">
        <v>6.3215899999999996</v>
      </c>
      <c r="M368">
        <v>3</v>
      </c>
      <c r="N368">
        <f t="shared" ref="N368:N374" si="48">0.0062+0.0029+0.0117</f>
        <v>2.0799999999999999E-2</v>
      </c>
    </row>
    <row r="369" spans="1:14" x14ac:dyDescent="0.2">
      <c r="A369">
        <v>50</v>
      </c>
      <c r="B369">
        <v>6</v>
      </c>
      <c r="C369">
        <v>40</v>
      </c>
      <c r="D369">
        <v>1</v>
      </c>
      <c r="E369" s="1">
        <v>0.55902777777777779</v>
      </c>
      <c r="F369" s="1">
        <f>E369-E368</f>
        <v>5.4861111111111138E-2</v>
      </c>
      <c r="G369" s="4">
        <f t="shared" si="44"/>
        <v>1.3166666666666673</v>
      </c>
      <c r="H369">
        <v>94.5</v>
      </c>
      <c r="I369">
        <v>8.5</v>
      </c>
      <c r="J369">
        <v>365.1481</v>
      </c>
      <c r="K369">
        <f t="shared" si="43"/>
        <v>345.0649545</v>
      </c>
      <c r="L369">
        <v>6.3215899999999996</v>
      </c>
      <c r="M369">
        <v>3</v>
      </c>
      <c r="N369">
        <f t="shared" si="48"/>
        <v>2.0799999999999999E-2</v>
      </c>
    </row>
    <row r="370" spans="1:14" x14ac:dyDescent="0.2">
      <c r="A370">
        <v>50</v>
      </c>
      <c r="B370">
        <v>6</v>
      </c>
      <c r="C370">
        <v>40</v>
      </c>
      <c r="D370">
        <v>1</v>
      </c>
      <c r="E370" s="1">
        <v>0.60625000000000007</v>
      </c>
      <c r="F370" s="1">
        <f>E370-E368</f>
        <v>0.10208333333333341</v>
      </c>
      <c r="G370" s="4">
        <f t="shared" si="44"/>
        <v>2.450000000000002</v>
      </c>
      <c r="H370">
        <v>89.65</v>
      </c>
      <c r="I370">
        <v>8.5</v>
      </c>
      <c r="J370">
        <v>365.1481</v>
      </c>
      <c r="K370">
        <f t="shared" si="43"/>
        <v>327.35527165000002</v>
      </c>
      <c r="L370">
        <v>6.3215899999999996</v>
      </c>
      <c r="M370">
        <v>3</v>
      </c>
      <c r="N370">
        <f t="shared" si="48"/>
        <v>2.0799999999999999E-2</v>
      </c>
    </row>
    <row r="371" spans="1:14" x14ac:dyDescent="0.2">
      <c r="A371">
        <v>50</v>
      </c>
      <c r="B371">
        <v>6</v>
      </c>
      <c r="C371">
        <v>40</v>
      </c>
      <c r="D371">
        <v>1</v>
      </c>
      <c r="E371" s="1">
        <v>0.64583333333333337</v>
      </c>
      <c r="F371" s="1">
        <f>E371-E368</f>
        <v>0.14166666666666672</v>
      </c>
      <c r="G371" s="4">
        <f t="shared" si="44"/>
        <v>3.4000000000000012</v>
      </c>
      <c r="H371">
        <v>87.02</v>
      </c>
      <c r="I371">
        <v>8.5</v>
      </c>
      <c r="J371">
        <v>365.1481</v>
      </c>
      <c r="K371">
        <f t="shared" si="43"/>
        <v>317.75187661999996</v>
      </c>
      <c r="L371">
        <v>6.3215899999999996</v>
      </c>
      <c r="M371">
        <v>3</v>
      </c>
      <c r="N371">
        <f t="shared" si="48"/>
        <v>2.0799999999999999E-2</v>
      </c>
    </row>
    <row r="372" spans="1:14" x14ac:dyDescent="0.2">
      <c r="A372">
        <v>50</v>
      </c>
      <c r="B372">
        <v>6</v>
      </c>
      <c r="C372">
        <v>40</v>
      </c>
      <c r="D372">
        <v>1</v>
      </c>
      <c r="E372" s="1">
        <v>0.69513888888888886</v>
      </c>
      <c r="F372" s="1">
        <f>E372-E368</f>
        <v>0.19097222222222221</v>
      </c>
      <c r="G372" s="4">
        <f t="shared" si="44"/>
        <v>4.583333333333333</v>
      </c>
      <c r="H372">
        <v>84.39</v>
      </c>
      <c r="I372">
        <v>8.5</v>
      </c>
      <c r="J372">
        <v>365.1481</v>
      </c>
      <c r="K372">
        <f t="shared" si="43"/>
        <v>308.14848159000002</v>
      </c>
      <c r="L372">
        <v>6.3215899999999996</v>
      </c>
      <c r="M372">
        <v>3</v>
      </c>
      <c r="N372">
        <f t="shared" si="48"/>
        <v>2.0799999999999999E-2</v>
      </c>
    </row>
    <row r="373" spans="1:14" x14ac:dyDescent="0.2">
      <c r="A373">
        <v>50</v>
      </c>
      <c r="B373">
        <v>6</v>
      </c>
      <c r="C373">
        <v>40</v>
      </c>
      <c r="D373">
        <v>1</v>
      </c>
      <c r="E373" s="1">
        <v>0.72916666666666663</v>
      </c>
      <c r="F373" s="1">
        <f>E373-E368</f>
        <v>0.22499999999999998</v>
      </c>
      <c r="G373" s="4">
        <f t="shared" si="44"/>
        <v>5.3999999999999995</v>
      </c>
      <c r="H373">
        <v>81.23</v>
      </c>
      <c r="I373">
        <v>8.5</v>
      </c>
      <c r="J373">
        <v>365.1481</v>
      </c>
      <c r="K373">
        <f t="shared" si="43"/>
        <v>296.60980162999999</v>
      </c>
      <c r="L373">
        <v>6.3215899999999996</v>
      </c>
      <c r="M373">
        <v>3</v>
      </c>
      <c r="N373">
        <f t="shared" si="48"/>
        <v>2.0799999999999999E-2</v>
      </c>
    </row>
    <row r="374" spans="1:14" x14ac:dyDescent="0.2">
      <c r="A374">
        <v>50</v>
      </c>
      <c r="B374">
        <v>6</v>
      </c>
      <c r="C374">
        <v>40</v>
      </c>
      <c r="D374">
        <v>1</v>
      </c>
      <c r="E374" s="1">
        <v>0.76597222222222217</v>
      </c>
      <c r="F374" s="1">
        <f>E374-E368</f>
        <v>0.26180555555555551</v>
      </c>
      <c r="G374" s="4">
        <f t="shared" si="44"/>
        <v>6.2833333333333323</v>
      </c>
      <c r="H374">
        <v>79.52</v>
      </c>
      <c r="I374">
        <v>8.5</v>
      </c>
      <c r="J374">
        <v>365.1481</v>
      </c>
      <c r="K374">
        <f t="shared" si="43"/>
        <v>290.36576911999998</v>
      </c>
      <c r="L374">
        <v>6.3215899999999996</v>
      </c>
      <c r="M374">
        <v>3</v>
      </c>
      <c r="N374">
        <f t="shared" si="48"/>
        <v>2.0799999999999999E-2</v>
      </c>
    </row>
    <row r="375" spans="1:14" x14ac:dyDescent="0.2">
      <c r="A375">
        <v>51</v>
      </c>
      <c r="B375">
        <v>2</v>
      </c>
      <c r="C375">
        <v>50</v>
      </c>
      <c r="D375">
        <v>0</v>
      </c>
      <c r="E375" s="1">
        <v>0.54305555555555551</v>
      </c>
      <c r="F375" s="1">
        <v>0</v>
      </c>
      <c r="G375" s="4">
        <f t="shared" si="44"/>
        <v>0</v>
      </c>
      <c r="H375">
        <v>103.02</v>
      </c>
      <c r="I375">
        <v>8.5</v>
      </c>
      <c r="J375">
        <v>365.1481</v>
      </c>
      <c r="K375">
        <f t="shared" si="43"/>
        <v>376.17557262000003</v>
      </c>
      <c r="L375">
        <v>6.3215899999999996</v>
      </c>
      <c r="M375">
        <v>3</v>
      </c>
      <c r="N375">
        <f t="shared" ref="N375:N381" si="49">0.0096+0.0084+0.0084</f>
        <v>2.64E-2</v>
      </c>
    </row>
    <row r="376" spans="1:14" x14ac:dyDescent="0.2">
      <c r="A376">
        <v>51</v>
      </c>
      <c r="B376">
        <v>2</v>
      </c>
      <c r="C376">
        <v>50</v>
      </c>
      <c r="D376">
        <v>0</v>
      </c>
      <c r="E376" s="1">
        <v>0.6069444444444444</v>
      </c>
      <c r="F376" s="1">
        <f>E376-E375</f>
        <v>6.3888888888888884E-2</v>
      </c>
      <c r="G376" s="4">
        <f t="shared" si="44"/>
        <v>1.5333333333333332</v>
      </c>
      <c r="H376">
        <v>97.01</v>
      </c>
      <c r="I376">
        <v>8.5</v>
      </c>
      <c r="J376">
        <v>365.1481</v>
      </c>
      <c r="K376">
        <f t="shared" si="43"/>
        <v>354.23017181</v>
      </c>
      <c r="L376">
        <v>6.3215899999999996</v>
      </c>
      <c r="M376">
        <v>3</v>
      </c>
      <c r="N376">
        <f t="shared" si="49"/>
        <v>2.64E-2</v>
      </c>
    </row>
    <row r="377" spans="1:14" x14ac:dyDescent="0.2">
      <c r="A377">
        <v>51</v>
      </c>
      <c r="B377">
        <v>2</v>
      </c>
      <c r="C377">
        <v>50</v>
      </c>
      <c r="D377">
        <v>0</v>
      </c>
      <c r="E377" s="1">
        <v>0.64583333333333337</v>
      </c>
      <c r="F377" s="1">
        <f>E377-E375</f>
        <v>0.10277777777777786</v>
      </c>
      <c r="G377" s="4">
        <f t="shared" si="44"/>
        <v>2.4666666666666686</v>
      </c>
      <c r="H377">
        <v>94.35</v>
      </c>
      <c r="I377">
        <v>8.5</v>
      </c>
      <c r="J377">
        <v>365.1481</v>
      </c>
      <c r="K377">
        <f t="shared" si="43"/>
        <v>344.51723234999997</v>
      </c>
      <c r="L377">
        <v>6.3215899999999996</v>
      </c>
      <c r="M377">
        <v>3</v>
      </c>
      <c r="N377">
        <f t="shared" si="49"/>
        <v>2.64E-2</v>
      </c>
    </row>
    <row r="378" spans="1:14" x14ac:dyDescent="0.2">
      <c r="A378">
        <v>51</v>
      </c>
      <c r="B378">
        <v>2</v>
      </c>
      <c r="C378">
        <v>50</v>
      </c>
      <c r="D378">
        <v>0</v>
      </c>
      <c r="E378" s="1">
        <v>0.6958333333333333</v>
      </c>
      <c r="F378" s="1">
        <f>E378-E375</f>
        <v>0.15277777777777779</v>
      </c>
      <c r="G378" s="4">
        <f t="shared" si="44"/>
        <v>3.666666666666667</v>
      </c>
      <c r="H378">
        <v>89.36</v>
      </c>
      <c r="I378">
        <v>8.5</v>
      </c>
      <c r="J378">
        <v>365.1481</v>
      </c>
      <c r="K378">
        <f t="shared" si="43"/>
        <v>326.29634215999999</v>
      </c>
      <c r="L378">
        <v>6.3215899999999996</v>
      </c>
      <c r="M378">
        <v>3</v>
      </c>
      <c r="N378">
        <f t="shared" si="49"/>
        <v>2.64E-2</v>
      </c>
    </row>
    <row r="379" spans="1:14" x14ac:dyDescent="0.2">
      <c r="A379">
        <v>51</v>
      </c>
      <c r="B379">
        <v>2</v>
      </c>
      <c r="C379">
        <v>50</v>
      </c>
      <c r="D379">
        <v>0</v>
      </c>
      <c r="E379" s="1">
        <v>0.72986111111111107</v>
      </c>
      <c r="F379" s="1">
        <f>E379-E375</f>
        <v>0.18680555555555556</v>
      </c>
      <c r="G379" s="4">
        <f t="shared" si="44"/>
        <v>4.4833333333333334</v>
      </c>
      <c r="H379">
        <v>85.64</v>
      </c>
      <c r="I379">
        <v>8.5</v>
      </c>
      <c r="J379">
        <v>365.1481</v>
      </c>
      <c r="K379">
        <f t="shared" si="43"/>
        <v>312.71283284000003</v>
      </c>
      <c r="L379">
        <v>6.3215899999999996</v>
      </c>
      <c r="M379">
        <v>3</v>
      </c>
      <c r="N379">
        <f t="shared" si="49"/>
        <v>2.64E-2</v>
      </c>
    </row>
    <row r="380" spans="1:14" x14ac:dyDescent="0.2">
      <c r="A380">
        <v>51</v>
      </c>
      <c r="B380">
        <v>2</v>
      </c>
      <c r="C380">
        <v>50</v>
      </c>
      <c r="D380">
        <v>0</v>
      </c>
      <c r="E380" s="1">
        <v>0.75902777777777775</v>
      </c>
      <c r="F380" s="1">
        <f>E380-E375</f>
        <v>0.21597222222222223</v>
      </c>
      <c r="G380" s="4">
        <f t="shared" si="44"/>
        <v>5.1833333333333336</v>
      </c>
      <c r="H380">
        <v>82.55</v>
      </c>
      <c r="I380">
        <v>8.5</v>
      </c>
      <c r="J380">
        <v>365.1481</v>
      </c>
      <c r="K380">
        <f t="shared" si="43"/>
        <v>301.42975654999998</v>
      </c>
      <c r="L380">
        <v>6.3215899999999996</v>
      </c>
      <c r="M380">
        <v>3</v>
      </c>
      <c r="N380">
        <f t="shared" si="49"/>
        <v>2.64E-2</v>
      </c>
    </row>
    <row r="381" spans="1:14" x14ac:dyDescent="0.2">
      <c r="A381">
        <v>51</v>
      </c>
      <c r="B381">
        <v>2</v>
      </c>
      <c r="C381">
        <v>50</v>
      </c>
      <c r="D381">
        <v>0</v>
      </c>
      <c r="E381" s="1">
        <v>0.8208333333333333</v>
      </c>
      <c r="F381" s="1">
        <f>E381-E375</f>
        <v>0.27777777777777779</v>
      </c>
      <c r="G381" s="4">
        <f t="shared" si="44"/>
        <v>6.666666666666667</v>
      </c>
      <c r="H381">
        <v>75.819999999999993</v>
      </c>
      <c r="I381">
        <v>8.5</v>
      </c>
      <c r="J381">
        <v>365.1481</v>
      </c>
      <c r="K381">
        <f t="shared" si="43"/>
        <v>276.85528942000002</v>
      </c>
      <c r="L381">
        <v>6.3215899999999996</v>
      </c>
      <c r="M381">
        <v>3</v>
      </c>
      <c r="N381">
        <f t="shared" si="49"/>
        <v>2.64E-2</v>
      </c>
    </row>
    <row r="382" spans="1:14" x14ac:dyDescent="0.2">
      <c r="A382">
        <v>52</v>
      </c>
      <c r="B382">
        <v>3</v>
      </c>
      <c r="C382">
        <v>50</v>
      </c>
      <c r="D382">
        <v>0</v>
      </c>
      <c r="E382" s="1">
        <v>0.54652777777777783</v>
      </c>
      <c r="F382" s="1">
        <v>0</v>
      </c>
      <c r="G382" s="4">
        <f t="shared" si="44"/>
        <v>0</v>
      </c>
      <c r="H382">
        <v>103.29</v>
      </c>
      <c r="I382">
        <v>8.5</v>
      </c>
      <c r="J382">
        <v>365.1481</v>
      </c>
      <c r="K382">
        <f t="shared" si="43"/>
        <v>377.16147249000005</v>
      </c>
      <c r="L382">
        <v>6.3215899999999996</v>
      </c>
      <c r="M382">
        <v>3</v>
      </c>
      <c r="N382">
        <f t="shared" ref="N382:N388" si="50">0.0045+0.0096+0.0081</f>
        <v>2.2199999999999998E-2</v>
      </c>
    </row>
    <row r="383" spans="1:14" x14ac:dyDescent="0.2">
      <c r="A383">
        <v>52</v>
      </c>
      <c r="B383">
        <v>3</v>
      </c>
      <c r="C383">
        <v>50</v>
      </c>
      <c r="D383">
        <v>0</v>
      </c>
      <c r="E383" s="1">
        <v>0.60763888888888895</v>
      </c>
      <c r="F383" s="1">
        <f>E383-E382</f>
        <v>6.1111111111111116E-2</v>
      </c>
      <c r="G383" s="4">
        <f t="shared" si="44"/>
        <v>1.4666666666666668</v>
      </c>
      <c r="H383">
        <v>100.29</v>
      </c>
      <c r="I383">
        <v>8.5</v>
      </c>
      <c r="J383">
        <v>365.1481</v>
      </c>
      <c r="K383">
        <f t="shared" si="43"/>
        <v>366.20702949000002</v>
      </c>
      <c r="L383">
        <v>6.3215899999999996</v>
      </c>
      <c r="M383">
        <v>3</v>
      </c>
      <c r="N383">
        <f t="shared" si="50"/>
        <v>2.2199999999999998E-2</v>
      </c>
    </row>
    <row r="384" spans="1:14" x14ac:dyDescent="0.2">
      <c r="A384">
        <v>52</v>
      </c>
      <c r="B384">
        <v>3</v>
      </c>
      <c r="C384">
        <v>50</v>
      </c>
      <c r="D384">
        <v>0</v>
      </c>
      <c r="E384" s="1">
        <v>0.64652777777777781</v>
      </c>
      <c r="F384" s="1">
        <f>E384-E382</f>
        <v>9.9999999999999978E-2</v>
      </c>
      <c r="G384" s="4">
        <f t="shared" si="44"/>
        <v>2.3999999999999995</v>
      </c>
      <c r="H384">
        <v>97.52</v>
      </c>
      <c r="I384">
        <v>8.5</v>
      </c>
      <c r="J384">
        <v>365.1481</v>
      </c>
      <c r="K384">
        <f t="shared" si="43"/>
        <v>356.09242711999997</v>
      </c>
      <c r="L384">
        <v>6.3215899999999996</v>
      </c>
      <c r="M384">
        <v>3</v>
      </c>
      <c r="N384">
        <f t="shared" si="50"/>
        <v>2.2199999999999998E-2</v>
      </c>
    </row>
    <row r="385" spans="1:14" x14ac:dyDescent="0.2">
      <c r="A385">
        <v>52</v>
      </c>
      <c r="B385">
        <v>3</v>
      </c>
      <c r="C385">
        <v>50</v>
      </c>
      <c r="D385">
        <v>0</v>
      </c>
      <c r="E385" s="1">
        <v>0.69652777777777775</v>
      </c>
      <c r="F385" s="1">
        <f>E385-E382</f>
        <v>0.14999999999999991</v>
      </c>
      <c r="G385" s="4">
        <f t="shared" si="44"/>
        <v>3.5999999999999979</v>
      </c>
      <c r="H385">
        <v>93.93</v>
      </c>
      <c r="I385">
        <v>8.5</v>
      </c>
      <c r="J385">
        <v>365.1481</v>
      </c>
      <c r="K385">
        <f t="shared" si="43"/>
        <v>342.98361033000003</v>
      </c>
      <c r="L385">
        <v>6.3215899999999996</v>
      </c>
      <c r="M385">
        <v>3</v>
      </c>
      <c r="N385">
        <f t="shared" si="50"/>
        <v>2.2199999999999998E-2</v>
      </c>
    </row>
    <row r="386" spans="1:14" x14ac:dyDescent="0.2">
      <c r="A386">
        <v>52</v>
      </c>
      <c r="B386">
        <v>3</v>
      </c>
      <c r="C386">
        <v>50</v>
      </c>
      <c r="D386">
        <v>0</v>
      </c>
      <c r="E386" s="1">
        <v>0.73055555555555562</v>
      </c>
      <c r="F386" s="1">
        <f>E386-E382</f>
        <v>0.18402777777777779</v>
      </c>
      <c r="G386" s="4">
        <f t="shared" si="44"/>
        <v>4.416666666666667</v>
      </c>
      <c r="H386">
        <v>90.97</v>
      </c>
      <c r="I386">
        <v>8.5</v>
      </c>
      <c r="J386">
        <v>365.1481</v>
      </c>
      <c r="K386">
        <f t="shared" si="43"/>
        <v>332.17522657000001</v>
      </c>
      <c r="L386">
        <v>6.3215899999999996</v>
      </c>
      <c r="M386">
        <v>3</v>
      </c>
      <c r="N386">
        <f t="shared" si="50"/>
        <v>2.2199999999999998E-2</v>
      </c>
    </row>
    <row r="387" spans="1:14" x14ac:dyDescent="0.2">
      <c r="A387">
        <v>52</v>
      </c>
      <c r="B387">
        <v>3</v>
      </c>
      <c r="C387">
        <v>50</v>
      </c>
      <c r="D387">
        <v>0</v>
      </c>
      <c r="E387" s="1">
        <v>0.7597222222222223</v>
      </c>
      <c r="F387" s="1">
        <f>E387-E382</f>
        <v>0.21319444444444446</v>
      </c>
      <c r="G387" s="4">
        <f t="shared" si="44"/>
        <v>5.1166666666666671</v>
      </c>
      <c r="H387">
        <v>89.3</v>
      </c>
      <c r="I387">
        <v>8.5</v>
      </c>
      <c r="J387">
        <v>365.1481</v>
      </c>
      <c r="K387">
        <f t="shared" ref="K387:K450" si="51">(H387/100)*J387</f>
        <v>326.0772533</v>
      </c>
      <c r="L387">
        <v>6.3215899999999996</v>
      </c>
      <c r="M387">
        <v>3</v>
      </c>
      <c r="N387">
        <f t="shared" si="50"/>
        <v>2.2199999999999998E-2</v>
      </c>
    </row>
    <row r="388" spans="1:14" x14ac:dyDescent="0.2">
      <c r="A388">
        <v>52</v>
      </c>
      <c r="B388">
        <v>3</v>
      </c>
      <c r="C388">
        <v>50</v>
      </c>
      <c r="D388">
        <v>0</v>
      </c>
      <c r="E388" s="1">
        <v>0.82152777777777775</v>
      </c>
      <c r="F388" s="1">
        <f>E388-E382</f>
        <v>0.27499999999999991</v>
      </c>
      <c r="G388" s="4">
        <f t="shared" ref="G388:G451" si="52">F388*24</f>
        <v>6.5999999999999979</v>
      </c>
      <c r="H388">
        <v>83.55</v>
      </c>
      <c r="I388">
        <v>8.5</v>
      </c>
      <c r="J388">
        <v>365.1481</v>
      </c>
      <c r="K388">
        <f t="shared" si="51"/>
        <v>305.08123755000003</v>
      </c>
      <c r="L388">
        <v>6.3215899999999996</v>
      </c>
      <c r="M388">
        <v>3</v>
      </c>
      <c r="N388">
        <f t="shared" si="50"/>
        <v>2.2199999999999998E-2</v>
      </c>
    </row>
    <row r="389" spans="1:14" x14ac:dyDescent="0.2">
      <c r="A389">
        <v>53</v>
      </c>
      <c r="B389">
        <v>6</v>
      </c>
      <c r="C389">
        <v>50</v>
      </c>
      <c r="D389">
        <v>0</v>
      </c>
      <c r="E389" s="1">
        <v>0.54791666666666672</v>
      </c>
      <c r="F389" s="1">
        <v>0</v>
      </c>
      <c r="G389" s="4">
        <f t="shared" si="52"/>
        <v>0</v>
      </c>
      <c r="H389">
        <v>101.51</v>
      </c>
      <c r="I389">
        <v>8.5</v>
      </c>
      <c r="J389">
        <v>365.1481</v>
      </c>
      <c r="K389">
        <f t="shared" si="51"/>
        <v>370.66183631000001</v>
      </c>
      <c r="L389">
        <v>6.3215899999999996</v>
      </c>
      <c r="M389">
        <v>3</v>
      </c>
      <c r="N389">
        <f t="shared" ref="N389:N394" si="53">0.009+0.012+0.0098</f>
        <v>3.0799999999999998E-2</v>
      </c>
    </row>
    <row r="390" spans="1:14" x14ac:dyDescent="0.2">
      <c r="A390">
        <v>53</v>
      </c>
      <c r="B390">
        <v>6</v>
      </c>
      <c r="C390">
        <v>50</v>
      </c>
      <c r="D390">
        <v>0</v>
      </c>
      <c r="E390" s="1">
        <v>0.60833333333333328</v>
      </c>
      <c r="F390" s="1">
        <f>E390-E389</f>
        <v>6.0416666666666563E-2</v>
      </c>
      <c r="G390" s="4">
        <f t="shared" si="52"/>
        <v>1.4499999999999975</v>
      </c>
      <c r="H390">
        <v>96.6</v>
      </c>
      <c r="I390">
        <v>8.5</v>
      </c>
      <c r="J390">
        <v>365.1481</v>
      </c>
      <c r="K390">
        <f t="shared" si="51"/>
        <v>352.73306459999998</v>
      </c>
      <c r="L390">
        <v>6.3215899999999996</v>
      </c>
      <c r="M390">
        <v>3</v>
      </c>
      <c r="N390">
        <f t="shared" si="53"/>
        <v>3.0799999999999998E-2</v>
      </c>
    </row>
    <row r="391" spans="1:14" x14ac:dyDescent="0.2">
      <c r="A391">
        <v>53</v>
      </c>
      <c r="B391">
        <v>6</v>
      </c>
      <c r="C391">
        <v>50</v>
      </c>
      <c r="D391">
        <v>0</v>
      </c>
      <c r="E391" s="1">
        <v>0.64722222222222225</v>
      </c>
      <c r="F391" s="1">
        <f>E391-E389</f>
        <v>9.9305555555555536E-2</v>
      </c>
      <c r="G391" s="4">
        <f t="shared" si="52"/>
        <v>2.3833333333333329</v>
      </c>
      <c r="H391">
        <v>87.39</v>
      </c>
      <c r="I391">
        <v>8.5</v>
      </c>
      <c r="J391">
        <v>365.1481</v>
      </c>
      <c r="K391">
        <f t="shared" si="51"/>
        <v>319.10292458999999</v>
      </c>
      <c r="L391">
        <v>6.3215899999999996</v>
      </c>
      <c r="M391">
        <v>3</v>
      </c>
      <c r="N391">
        <f t="shared" si="53"/>
        <v>3.0799999999999998E-2</v>
      </c>
    </row>
    <row r="392" spans="1:14" x14ac:dyDescent="0.2">
      <c r="A392">
        <v>53</v>
      </c>
      <c r="B392">
        <v>6</v>
      </c>
      <c r="C392">
        <v>50</v>
      </c>
      <c r="D392">
        <v>0</v>
      </c>
      <c r="E392" s="1">
        <v>0.6972222222222223</v>
      </c>
      <c r="F392" s="1">
        <f>E392-E389</f>
        <v>0.14930555555555558</v>
      </c>
      <c r="G392" s="4">
        <f t="shared" si="52"/>
        <v>3.5833333333333339</v>
      </c>
      <c r="H392">
        <v>81.430000000000007</v>
      </c>
      <c r="I392">
        <v>8.5</v>
      </c>
      <c r="J392">
        <v>365.1481</v>
      </c>
      <c r="K392">
        <f t="shared" si="51"/>
        <v>297.34009782999999</v>
      </c>
      <c r="L392">
        <v>6.3215899999999996</v>
      </c>
      <c r="M392">
        <v>3</v>
      </c>
      <c r="N392">
        <f t="shared" si="53"/>
        <v>3.0799999999999998E-2</v>
      </c>
    </row>
    <row r="393" spans="1:14" x14ac:dyDescent="0.2">
      <c r="A393">
        <v>53</v>
      </c>
      <c r="B393">
        <v>6</v>
      </c>
      <c r="C393">
        <v>50</v>
      </c>
      <c r="D393">
        <v>0</v>
      </c>
      <c r="E393" s="1">
        <v>0.73125000000000007</v>
      </c>
      <c r="F393" s="1">
        <f>E393-E389</f>
        <v>0.18333333333333335</v>
      </c>
      <c r="G393" s="4">
        <f t="shared" si="52"/>
        <v>4.4000000000000004</v>
      </c>
      <c r="H393">
        <v>77.2</v>
      </c>
      <c r="I393">
        <v>8.5</v>
      </c>
      <c r="J393">
        <v>365.1481</v>
      </c>
      <c r="K393">
        <f t="shared" si="51"/>
        <v>281.89433320000001</v>
      </c>
      <c r="L393">
        <v>6.3215899999999996</v>
      </c>
      <c r="M393">
        <v>3</v>
      </c>
      <c r="N393">
        <f t="shared" si="53"/>
        <v>3.0799999999999998E-2</v>
      </c>
    </row>
    <row r="394" spans="1:14" x14ac:dyDescent="0.2">
      <c r="A394">
        <v>53</v>
      </c>
      <c r="B394">
        <v>6</v>
      </c>
      <c r="C394">
        <v>50</v>
      </c>
      <c r="D394">
        <v>0</v>
      </c>
      <c r="E394" s="1">
        <v>0.76041666666666663</v>
      </c>
      <c r="F394" s="1">
        <f>E394-E389</f>
        <v>0.21249999999999991</v>
      </c>
      <c r="G394" s="4">
        <f t="shared" si="52"/>
        <v>5.0999999999999979</v>
      </c>
      <c r="H394">
        <v>72.88</v>
      </c>
      <c r="I394">
        <v>8.5</v>
      </c>
      <c r="J394">
        <v>365.1481</v>
      </c>
      <c r="K394">
        <f t="shared" si="51"/>
        <v>266.11993527999999</v>
      </c>
      <c r="L394">
        <v>6.3215899999999996</v>
      </c>
      <c r="M394">
        <v>3</v>
      </c>
      <c r="N394">
        <f t="shared" si="53"/>
        <v>3.0799999999999998E-2</v>
      </c>
    </row>
    <row r="395" spans="1:14" x14ac:dyDescent="0.2">
      <c r="A395">
        <v>54</v>
      </c>
      <c r="B395">
        <v>4</v>
      </c>
      <c r="C395">
        <v>50</v>
      </c>
      <c r="D395">
        <v>0</v>
      </c>
      <c r="E395" s="1">
        <v>0.55208333333333337</v>
      </c>
      <c r="F395" s="1">
        <v>0</v>
      </c>
      <c r="G395" s="4">
        <f t="shared" si="52"/>
        <v>0</v>
      </c>
      <c r="H395">
        <v>101.81</v>
      </c>
      <c r="I395">
        <v>8.5</v>
      </c>
      <c r="J395">
        <v>365.1481</v>
      </c>
      <c r="K395">
        <f t="shared" si="51"/>
        <v>371.75728061000001</v>
      </c>
      <c r="L395">
        <v>6.3215899999999996</v>
      </c>
      <c r="M395">
        <v>1</v>
      </c>
      <c r="N395">
        <v>5.5999999999999999E-3</v>
      </c>
    </row>
    <row r="396" spans="1:14" x14ac:dyDescent="0.2">
      <c r="A396">
        <v>54</v>
      </c>
      <c r="B396">
        <v>4</v>
      </c>
      <c r="C396">
        <v>50</v>
      </c>
      <c r="D396">
        <v>0</v>
      </c>
      <c r="E396" s="1">
        <v>0.60972222222222217</v>
      </c>
      <c r="F396" s="1">
        <f>E396-E395</f>
        <v>5.7638888888888795E-2</v>
      </c>
      <c r="G396" s="4">
        <f t="shared" si="52"/>
        <v>1.3833333333333311</v>
      </c>
      <c r="H396">
        <v>98.69</v>
      </c>
      <c r="I396">
        <v>8.5</v>
      </c>
      <c r="J396">
        <v>365.1481</v>
      </c>
      <c r="K396">
        <f t="shared" si="51"/>
        <v>360.36465988999998</v>
      </c>
      <c r="L396">
        <v>6.3215899999999996</v>
      </c>
      <c r="M396">
        <v>1</v>
      </c>
      <c r="N396">
        <v>5.5999999999999999E-3</v>
      </c>
    </row>
    <row r="397" spans="1:14" x14ac:dyDescent="0.2">
      <c r="A397">
        <v>54</v>
      </c>
      <c r="B397">
        <v>4</v>
      </c>
      <c r="C397">
        <v>50</v>
      </c>
      <c r="D397">
        <v>0</v>
      </c>
      <c r="E397" s="1">
        <v>0.64861111111111114</v>
      </c>
      <c r="F397" s="1">
        <f>E397-E395</f>
        <v>9.6527777777777768E-2</v>
      </c>
      <c r="G397" s="4">
        <f t="shared" si="52"/>
        <v>2.3166666666666664</v>
      </c>
      <c r="H397">
        <v>97.89</v>
      </c>
      <c r="I397">
        <v>8.5</v>
      </c>
      <c r="J397">
        <v>365.1481</v>
      </c>
      <c r="K397">
        <f t="shared" si="51"/>
        <v>357.44347508999999</v>
      </c>
      <c r="L397">
        <v>6.3215899999999996</v>
      </c>
      <c r="M397">
        <v>1</v>
      </c>
      <c r="N397">
        <v>5.5999999999999999E-3</v>
      </c>
    </row>
    <row r="398" spans="1:14" x14ac:dyDescent="0.2">
      <c r="A398">
        <v>54</v>
      </c>
      <c r="B398">
        <v>4</v>
      </c>
      <c r="C398">
        <v>50</v>
      </c>
      <c r="D398">
        <v>0</v>
      </c>
      <c r="E398" s="1">
        <v>0.69861111111111107</v>
      </c>
      <c r="F398" s="1">
        <f>E398-E395</f>
        <v>0.1465277777777777</v>
      </c>
      <c r="G398" s="4">
        <f t="shared" si="52"/>
        <v>3.5166666666666648</v>
      </c>
      <c r="H398">
        <v>95.79</v>
      </c>
      <c r="I398">
        <v>8.5</v>
      </c>
      <c r="J398">
        <v>365.1481</v>
      </c>
      <c r="K398">
        <f t="shared" si="51"/>
        <v>349.77536499000001</v>
      </c>
      <c r="L398">
        <v>6.3215899999999996</v>
      </c>
      <c r="M398">
        <v>1</v>
      </c>
      <c r="N398">
        <v>5.5999999999999999E-3</v>
      </c>
    </row>
    <row r="399" spans="1:14" x14ac:dyDescent="0.2">
      <c r="A399">
        <v>54</v>
      </c>
      <c r="B399">
        <v>4</v>
      </c>
      <c r="C399">
        <v>50</v>
      </c>
      <c r="D399">
        <v>0</v>
      </c>
      <c r="E399" s="1">
        <v>0.73263888888888884</v>
      </c>
      <c r="F399" s="1">
        <f>E399-E395</f>
        <v>0.18055555555555547</v>
      </c>
      <c r="G399" s="4">
        <f t="shared" si="52"/>
        <v>4.3333333333333313</v>
      </c>
      <c r="H399">
        <v>93.88</v>
      </c>
      <c r="I399">
        <v>8.5</v>
      </c>
      <c r="J399">
        <v>365.1481</v>
      </c>
      <c r="K399">
        <f t="shared" si="51"/>
        <v>342.80103628000001</v>
      </c>
      <c r="L399">
        <v>6.3215899999999996</v>
      </c>
      <c r="M399">
        <v>1</v>
      </c>
      <c r="N399">
        <v>5.5999999999999999E-3</v>
      </c>
    </row>
    <row r="400" spans="1:14" x14ac:dyDescent="0.2">
      <c r="A400">
        <v>54</v>
      </c>
      <c r="B400">
        <v>4</v>
      </c>
      <c r="C400">
        <v>50</v>
      </c>
      <c r="D400">
        <v>0</v>
      </c>
      <c r="E400" s="1">
        <v>0.76180555555555562</v>
      </c>
      <c r="F400" s="1">
        <f>E400-E395</f>
        <v>0.20972222222222225</v>
      </c>
      <c r="G400" s="4">
        <f t="shared" si="52"/>
        <v>5.0333333333333341</v>
      </c>
      <c r="H400">
        <v>93.75</v>
      </c>
      <c r="I400">
        <v>8.5</v>
      </c>
      <c r="J400">
        <v>365.1481</v>
      </c>
      <c r="K400">
        <f t="shared" si="51"/>
        <v>342.32634374999998</v>
      </c>
      <c r="L400">
        <v>6.3215899999999996</v>
      </c>
      <c r="M400">
        <v>1</v>
      </c>
      <c r="N400">
        <v>5.5999999999999999E-3</v>
      </c>
    </row>
    <row r="401" spans="1:14" x14ac:dyDescent="0.2">
      <c r="A401">
        <v>54</v>
      </c>
      <c r="B401">
        <v>4</v>
      </c>
      <c r="C401">
        <v>50</v>
      </c>
      <c r="D401">
        <v>0</v>
      </c>
      <c r="E401" s="1">
        <v>0.82291666666666663</v>
      </c>
      <c r="F401" s="1">
        <f>E401-E395</f>
        <v>0.27083333333333326</v>
      </c>
      <c r="G401" s="4">
        <f t="shared" si="52"/>
        <v>6.4999999999999982</v>
      </c>
      <c r="H401">
        <v>91.77</v>
      </c>
      <c r="I401">
        <v>8.5</v>
      </c>
      <c r="J401">
        <v>365.1481</v>
      </c>
      <c r="K401">
        <f t="shared" si="51"/>
        <v>335.09641137</v>
      </c>
      <c r="L401">
        <v>6.3215899999999996</v>
      </c>
      <c r="M401">
        <v>1</v>
      </c>
      <c r="N401">
        <v>5.5999999999999999E-3</v>
      </c>
    </row>
    <row r="402" spans="1:14" x14ac:dyDescent="0.2">
      <c r="A402">
        <v>54</v>
      </c>
      <c r="B402">
        <v>4</v>
      </c>
      <c r="C402">
        <v>50</v>
      </c>
      <c r="D402">
        <v>0</v>
      </c>
      <c r="E402" s="1">
        <v>0.86805555555555547</v>
      </c>
      <c r="F402" s="1">
        <f>E402-E395</f>
        <v>0.3159722222222221</v>
      </c>
      <c r="G402" s="4">
        <f t="shared" si="52"/>
        <v>7.5833333333333304</v>
      </c>
      <c r="H402">
        <v>88.83</v>
      </c>
      <c r="I402">
        <v>8.5</v>
      </c>
      <c r="J402">
        <v>365.1481</v>
      </c>
      <c r="K402">
        <f t="shared" si="51"/>
        <v>324.36105722999997</v>
      </c>
      <c r="L402">
        <v>6.3215899999999996</v>
      </c>
      <c r="M402">
        <v>1</v>
      </c>
      <c r="N402">
        <v>5.5999999999999999E-3</v>
      </c>
    </row>
    <row r="403" spans="1:14" x14ac:dyDescent="0.2">
      <c r="A403">
        <v>54</v>
      </c>
      <c r="B403">
        <v>4</v>
      </c>
      <c r="C403">
        <v>50</v>
      </c>
      <c r="D403">
        <v>0</v>
      </c>
      <c r="E403" s="1">
        <v>0.8965277777777777</v>
      </c>
      <c r="F403" s="1">
        <f>E403-E395</f>
        <v>0.34444444444444433</v>
      </c>
      <c r="G403" s="4">
        <f t="shared" si="52"/>
        <v>8.2666666666666639</v>
      </c>
      <c r="H403">
        <v>86.21</v>
      </c>
      <c r="I403">
        <v>8.5</v>
      </c>
      <c r="J403">
        <v>365.1481</v>
      </c>
      <c r="K403">
        <f t="shared" si="51"/>
        <v>314.79417701</v>
      </c>
      <c r="L403">
        <v>6.3215899999999996</v>
      </c>
      <c r="M403">
        <v>1</v>
      </c>
      <c r="N403">
        <v>5.5999999999999999E-3</v>
      </c>
    </row>
    <row r="404" spans="1:14" x14ac:dyDescent="0.2">
      <c r="A404">
        <v>54</v>
      </c>
      <c r="B404">
        <v>4</v>
      </c>
      <c r="C404">
        <v>50</v>
      </c>
      <c r="D404">
        <v>0</v>
      </c>
      <c r="E404" s="1">
        <v>0.9277777777777777</v>
      </c>
      <c r="F404" s="1">
        <f>E404-E395</f>
        <v>0.37569444444444433</v>
      </c>
      <c r="G404" s="4">
        <f t="shared" si="52"/>
        <v>9.0166666666666639</v>
      </c>
      <c r="H404">
        <v>83.13</v>
      </c>
      <c r="I404">
        <v>8.5</v>
      </c>
      <c r="J404">
        <v>365.1481</v>
      </c>
      <c r="K404">
        <f t="shared" si="51"/>
        <v>303.54761552999997</v>
      </c>
      <c r="L404">
        <v>6.3215899999999996</v>
      </c>
      <c r="M404">
        <v>1</v>
      </c>
      <c r="N404">
        <v>5.5999999999999999E-3</v>
      </c>
    </row>
    <row r="405" spans="1:14" x14ac:dyDescent="0.2">
      <c r="A405">
        <v>54</v>
      </c>
      <c r="B405">
        <v>4</v>
      </c>
      <c r="C405">
        <v>50</v>
      </c>
      <c r="D405">
        <v>0</v>
      </c>
      <c r="E405" s="1">
        <v>0.94861111111111107</v>
      </c>
      <c r="F405" s="1">
        <f>E405-E395</f>
        <v>0.3965277777777777</v>
      </c>
      <c r="G405" s="4">
        <f t="shared" si="52"/>
        <v>9.5166666666666657</v>
      </c>
      <c r="H405">
        <v>81.709999999999994</v>
      </c>
      <c r="I405">
        <v>8.5</v>
      </c>
      <c r="J405">
        <v>365.1481</v>
      </c>
      <c r="K405">
        <f t="shared" si="51"/>
        <v>298.36251250999999</v>
      </c>
      <c r="L405">
        <v>6.3215899999999996</v>
      </c>
      <c r="M405">
        <v>1</v>
      </c>
      <c r="N405">
        <v>5.5999999999999999E-3</v>
      </c>
    </row>
    <row r="406" spans="1:14" x14ac:dyDescent="0.2">
      <c r="A406">
        <v>55</v>
      </c>
      <c r="B406">
        <v>4</v>
      </c>
      <c r="C406">
        <v>50</v>
      </c>
      <c r="D406">
        <v>0</v>
      </c>
      <c r="E406" s="1">
        <v>0.55069444444444449</v>
      </c>
      <c r="F406" s="1">
        <v>0</v>
      </c>
      <c r="G406" s="4">
        <f t="shared" si="52"/>
        <v>0</v>
      </c>
      <c r="H406">
        <v>99.6</v>
      </c>
      <c r="I406">
        <v>8.5</v>
      </c>
      <c r="J406">
        <v>365.1481</v>
      </c>
      <c r="K406">
        <f t="shared" si="51"/>
        <v>363.6875076</v>
      </c>
      <c r="L406">
        <v>6.3215899999999996</v>
      </c>
      <c r="M406">
        <v>3</v>
      </c>
      <c r="N406">
        <f t="shared" ref="N406:N412" si="54">0.0056+0.0078+0.0059</f>
        <v>1.9299999999999998E-2</v>
      </c>
    </row>
    <row r="407" spans="1:14" x14ac:dyDescent="0.2">
      <c r="A407">
        <v>55</v>
      </c>
      <c r="B407">
        <v>4</v>
      </c>
      <c r="C407">
        <v>50</v>
      </c>
      <c r="D407">
        <v>0</v>
      </c>
      <c r="E407" s="1">
        <v>0.60902777777777783</v>
      </c>
      <c r="F407" s="1">
        <f>E407-E406</f>
        <v>5.8333333333333348E-2</v>
      </c>
      <c r="G407" s="4">
        <f t="shared" si="52"/>
        <v>1.4000000000000004</v>
      </c>
      <c r="H407">
        <v>95.43</v>
      </c>
      <c r="I407">
        <v>8.5</v>
      </c>
      <c r="J407">
        <v>365.1481</v>
      </c>
      <c r="K407">
        <f t="shared" si="51"/>
        <v>348.46083183000002</v>
      </c>
      <c r="L407">
        <v>6.3215899999999996</v>
      </c>
      <c r="M407">
        <v>3</v>
      </c>
      <c r="N407">
        <f t="shared" si="54"/>
        <v>1.9299999999999998E-2</v>
      </c>
    </row>
    <row r="408" spans="1:14" x14ac:dyDescent="0.2">
      <c r="A408">
        <v>55</v>
      </c>
      <c r="B408">
        <v>4</v>
      </c>
      <c r="C408">
        <v>50</v>
      </c>
      <c r="D408">
        <v>0</v>
      </c>
      <c r="E408" s="1">
        <v>0.6479166666666667</v>
      </c>
      <c r="F408" s="1">
        <f>E408-E406</f>
        <v>9.722222222222221E-2</v>
      </c>
      <c r="G408" s="4">
        <f t="shared" si="52"/>
        <v>2.333333333333333</v>
      </c>
      <c r="H408">
        <v>93.59</v>
      </c>
      <c r="I408">
        <v>8.5</v>
      </c>
      <c r="J408">
        <v>365.1481</v>
      </c>
      <c r="K408">
        <f t="shared" si="51"/>
        <v>341.74210679000004</v>
      </c>
      <c r="L408">
        <v>6.3215899999999996</v>
      </c>
      <c r="M408">
        <v>3</v>
      </c>
      <c r="N408">
        <f t="shared" si="54"/>
        <v>1.9299999999999998E-2</v>
      </c>
    </row>
    <row r="409" spans="1:14" x14ac:dyDescent="0.2">
      <c r="A409">
        <v>55</v>
      </c>
      <c r="B409">
        <v>4</v>
      </c>
      <c r="C409">
        <v>50</v>
      </c>
      <c r="D409">
        <v>0</v>
      </c>
      <c r="E409" s="1">
        <v>0.69791666666666663</v>
      </c>
      <c r="F409" s="1">
        <f>E409-E406</f>
        <v>0.14722222222222214</v>
      </c>
      <c r="G409" s="4">
        <f t="shared" si="52"/>
        <v>3.5333333333333314</v>
      </c>
      <c r="H409">
        <v>90.97</v>
      </c>
      <c r="I409">
        <v>8.5</v>
      </c>
      <c r="J409">
        <v>365.1481</v>
      </c>
      <c r="K409">
        <f t="shared" si="51"/>
        <v>332.17522657000001</v>
      </c>
      <c r="L409">
        <v>6.3215899999999996</v>
      </c>
      <c r="M409">
        <v>3</v>
      </c>
      <c r="N409">
        <f t="shared" si="54"/>
        <v>1.9299999999999998E-2</v>
      </c>
    </row>
    <row r="410" spans="1:14" x14ac:dyDescent="0.2">
      <c r="A410">
        <v>55</v>
      </c>
      <c r="B410">
        <v>4</v>
      </c>
      <c r="C410">
        <v>50</v>
      </c>
      <c r="D410">
        <v>0</v>
      </c>
      <c r="E410" s="1">
        <v>0.7319444444444444</v>
      </c>
      <c r="F410" s="1">
        <f>E410-E406</f>
        <v>0.18124999999999991</v>
      </c>
      <c r="G410" s="4">
        <f t="shared" si="52"/>
        <v>4.3499999999999979</v>
      </c>
      <c r="H410">
        <v>89.21</v>
      </c>
      <c r="I410">
        <v>8.5</v>
      </c>
      <c r="J410">
        <v>365.1481</v>
      </c>
      <c r="K410">
        <f t="shared" si="51"/>
        <v>325.74862000999997</v>
      </c>
      <c r="L410">
        <v>6.3215899999999996</v>
      </c>
      <c r="M410">
        <v>3</v>
      </c>
      <c r="N410">
        <f t="shared" si="54"/>
        <v>1.9299999999999998E-2</v>
      </c>
    </row>
    <row r="411" spans="1:14" x14ac:dyDescent="0.2">
      <c r="A411">
        <v>55</v>
      </c>
      <c r="B411">
        <v>4</v>
      </c>
      <c r="C411">
        <v>50</v>
      </c>
      <c r="D411">
        <v>0</v>
      </c>
      <c r="E411" s="1">
        <v>0.76111111111111107</v>
      </c>
      <c r="F411" s="1">
        <f>E411-E406</f>
        <v>0.21041666666666659</v>
      </c>
      <c r="G411" s="4">
        <f t="shared" si="52"/>
        <v>5.049999999999998</v>
      </c>
      <c r="H411">
        <v>86.61</v>
      </c>
      <c r="I411">
        <v>8.5</v>
      </c>
      <c r="J411">
        <v>365.1481</v>
      </c>
      <c r="K411">
        <f t="shared" si="51"/>
        <v>316.25476940999999</v>
      </c>
      <c r="L411">
        <v>6.3215899999999996</v>
      </c>
      <c r="M411">
        <v>3</v>
      </c>
      <c r="N411">
        <f t="shared" si="54"/>
        <v>1.9299999999999998E-2</v>
      </c>
    </row>
    <row r="412" spans="1:14" x14ac:dyDescent="0.2">
      <c r="A412">
        <v>55</v>
      </c>
      <c r="B412">
        <v>4</v>
      </c>
      <c r="C412">
        <v>50</v>
      </c>
      <c r="D412">
        <v>0</v>
      </c>
      <c r="E412" s="1">
        <v>0.8222222222222223</v>
      </c>
      <c r="F412" s="1">
        <f>E412-E406</f>
        <v>0.27152777777777781</v>
      </c>
      <c r="G412" s="4">
        <f t="shared" si="52"/>
        <v>6.5166666666666675</v>
      </c>
      <c r="H412">
        <v>80.760000000000005</v>
      </c>
      <c r="I412">
        <v>8.5</v>
      </c>
      <c r="J412">
        <v>365.1481</v>
      </c>
      <c r="K412">
        <f t="shared" si="51"/>
        <v>294.89360556000003</v>
      </c>
      <c r="L412">
        <v>6.3215899999999996</v>
      </c>
      <c r="M412">
        <v>3</v>
      </c>
      <c r="N412">
        <f t="shared" si="54"/>
        <v>1.9299999999999998E-2</v>
      </c>
    </row>
    <row r="413" spans="1:14" x14ac:dyDescent="0.2">
      <c r="A413">
        <v>56</v>
      </c>
      <c r="B413">
        <v>5</v>
      </c>
      <c r="C413">
        <v>50</v>
      </c>
      <c r="D413">
        <v>1</v>
      </c>
      <c r="E413" s="1">
        <v>0.6381944444444444</v>
      </c>
      <c r="F413" s="1">
        <v>0</v>
      </c>
      <c r="G413" s="4">
        <f t="shared" si="52"/>
        <v>0</v>
      </c>
      <c r="H413">
        <v>97.36</v>
      </c>
      <c r="I413">
        <v>8.5</v>
      </c>
      <c r="J413">
        <v>365.1481</v>
      </c>
      <c r="K413">
        <f t="shared" si="51"/>
        <v>355.50819016000003</v>
      </c>
      <c r="L413">
        <v>6.3215899999999996</v>
      </c>
      <c r="M413">
        <v>1</v>
      </c>
      <c r="N413">
        <v>5.1000000000000004E-3</v>
      </c>
    </row>
    <row r="414" spans="1:14" x14ac:dyDescent="0.2">
      <c r="A414">
        <v>56</v>
      </c>
      <c r="B414">
        <v>5</v>
      </c>
      <c r="C414">
        <v>50</v>
      </c>
      <c r="D414">
        <v>1</v>
      </c>
      <c r="E414" s="1">
        <v>0.69930555555555562</v>
      </c>
      <c r="F414" s="1">
        <f>E414-E413</f>
        <v>6.1111111111111227E-2</v>
      </c>
      <c r="G414" s="4">
        <f t="shared" si="52"/>
        <v>1.4666666666666694</v>
      </c>
      <c r="H414">
        <v>93.87</v>
      </c>
      <c r="I414">
        <v>8.5</v>
      </c>
      <c r="J414">
        <v>365.1481</v>
      </c>
      <c r="K414">
        <f t="shared" si="51"/>
        <v>342.76452147000003</v>
      </c>
      <c r="L414">
        <v>6.3215899999999996</v>
      </c>
      <c r="M414">
        <v>1</v>
      </c>
      <c r="N414">
        <v>5.1000000000000004E-3</v>
      </c>
    </row>
    <row r="415" spans="1:14" x14ac:dyDescent="0.2">
      <c r="A415">
        <v>56</v>
      </c>
      <c r="B415">
        <v>5</v>
      </c>
      <c r="C415">
        <v>50</v>
      </c>
      <c r="D415">
        <v>1</v>
      </c>
      <c r="E415" s="1">
        <v>0.73263888888888884</v>
      </c>
      <c r="F415" s="1">
        <f>E415-E413</f>
        <v>9.4444444444444442E-2</v>
      </c>
      <c r="G415" s="4">
        <f t="shared" si="52"/>
        <v>2.2666666666666666</v>
      </c>
      <c r="H415">
        <v>92.62</v>
      </c>
      <c r="I415">
        <v>8.5</v>
      </c>
      <c r="J415">
        <v>365.1481</v>
      </c>
      <c r="K415">
        <f t="shared" si="51"/>
        <v>338.20017022000002</v>
      </c>
      <c r="L415">
        <v>6.3215899999999996</v>
      </c>
      <c r="M415">
        <v>1</v>
      </c>
      <c r="N415">
        <v>5.1000000000000004E-3</v>
      </c>
    </row>
    <row r="416" spans="1:14" x14ac:dyDescent="0.2">
      <c r="A416">
        <v>56</v>
      </c>
      <c r="B416">
        <v>5</v>
      </c>
      <c r="C416">
        <v>50</v>
      </c>
      <c r="D416">
        <v>1</v>
      </c>
      <c r="E416" s="1">
        <v>0.76250000000000007</v>
      </c>
      <c r="F416" s="1">
        <f>E416-E413</f>
        <v>0.12430555555555567</v>
      </c>
      <c r="G416" s="4">
        <f t="shared" si="52"/>
        <v>2.9833333333333361</v>
      </c>
      <c r="H416">
        <v>91.72</v>
      </c>
      <c r="I416">
        <v>8.5</v>
      </c>
      <c r="J416">
        <v>365.1481</v>
      </c>
      <c r="K416">
        <f t="shared" si="51"/>
        <v>334.91383732000003</v>
      </c>
      <c r="L416">
        <v>6.3215899999999996</v>
      </c>
      <c r="M416">
        <v>1</v>
      </c>
      <c r="N416">
        <v>5.1000000000000004E-3</v>
      </c>
    </row>
    <row r="417" spans="1:14" x14ac:dyDescent="0.2">
      <c r="A417">
        <v>56</v>
      </c>
      <c r="B417">
        <v>5</v>
      </c>
      <c r="C417">
        <v>50</v>
      </c>
      <c r="D417">
        <v>1</v>
      </c>
      <c r="E417" s="1">
        <v>0.82361111111111107</v>
      </c>
      <c r="F417" s="1">
        <f>E417-E413</f>
        <v>0.18541666666666667</v>
      </c>
      <c r="G417" s="4">
        <f t="shared" si="52"/>
        <v>4.45</v>
      </c>
      <c r="H417">
        <v>90.65</v>
      </c>
      <c r="I417">
        <v>8.5</v>
      </c>
      <c r="J417">
        <v>365.1481</v>
      </c>
      <c r="K417">
        <f t="shared" si="51"/>
        <v>331.00675265000001</v>
      </c>
      <c r="L417">
        <v>6.3215899999999996</v>
      </c>
      <c r="M417">
        <v>1</v>
      </c>
      <c r="N417">
        <v>5.1000000000000004E-3</v>
      </c>
    </row>
    <row r="418" spans="1:14" x14ac:dyDescent="0.2">
      <c r="A418">
        <v>56</v>
      </c>
      <c r="B418">
        <v>5</v>
      </c>
      <c r="C418">
        <v>50</v>
      </c>
      <c r="D418">
        <v>1</v>
      </c>
      <c r="E418" s="1">
        <v>0.86875000000000002</v>
      </c>
      <c r="F418" s="1">
        <f>E418-E413</f>
        <v>0.23055555555555562</v>
      </c>
      <c r="G418" s="4">
        <f t="shared" si="52"/>
        <v>5.533333333333335</v>
      </c>
      <c r="H418">
        <v>89.85</v>
      </c>
      <c r="I418">
        <v>8.5</v>
      </c>
      <c r="J418">
        <v>365.1481</v>
      </c>
      <c r="K418">
        <f t="shared" si="51"/>
        <v>328.08556784999996</v>
      </c>
      <c r="L418">
        <v>6.3215899999999996</v>
      </c>
      <c r="M418">
        <v>1</v>
      </c>
      <c r="N418">
        <v>5.1000000000000004E-3</v>
      </c>
    </row>
    <row r="419" spans="1:14" x14ac:dyDescent="0.2">
      <c r="A419">
        <v>56</v>
      </c>
      <c r="B419">
        <v>5</v>
      </c>
      <c r="C419">
        <v>50</v>
      </c>
      <c r="D419">
        <v>1</v>
      </c>
      <c r="E419" s="1">
        <v>0.89722222222222225</v>
      </c>
      <c r="F419" s="1">
        <f>E419-E413</f>
        <v>0.25902777777777786</v>
      </c>
      <c r="G419" s="4">
        <f t="shared" si="52"/>
        <v>6.2166666666666686</v>
      </c>
      <c r="H419">
        <v>88.01</v>
      </c>
      <c r="I419">
        <v>8.5</v>
      </c>
      <c r="J419">
        <v>365.1481</v>
      </c>
      <c r="K419">
        <f t="shared" si="51"/>
        <v>321.36684281000004</v>
      </c>
      <c r="L419">
        <v>6.3215899999999996</v>
      </c>
      <c r="M419">
        <v>1</v>
      </c>
      <c r="N419">
        <v>5.1000000000000004E-3</v>
      </c>
    </row>
    <row r="420" spans="1:14" x14ac:dyDescent="0.2">
      <c r="A420">
        <v>56</v>
      </c>
      <c r="B420">
        <v>5</v>
      </c>
      <c r="C420">
        <v>50</v>
      </c>
      <c r="D420">
        <v>1</v>
      </c>
      <c r="E420" s="1">
        <v>0.92847222222222225</v>
      </c>
      <c r="F420" s="1">
        <f>E420-E413</f>
        <v>0.29027777777777786</v>
      </c>
      <c r="G420" s="4">
        <f t="shared" si="52"/>
        <v>6.9666666666666686</v>
      </c>
      <c r="H420">
        <v>85.12</v>
      </c>
      <c r="I420">
        <v>8.5</v>
      </c>
      <c r="J420">
        <v>365.1481</v>
      </c>
      <c r="K420">
        <f t="shared" si="51"/>
        <v>310.81406272000004</v>
      </c>
      <c r="L420">
        <v>6.3215899999999996</v>
      </c>
      <c r="M420">
        <v>1</v>
      </c>
      <c r="N420">
        <v>5.1000000000000004E-3</v>
      </c>
    </row>
    <row r="421" spans="1:14" x14ac:dyDescent="0.2">
      <c r="A421">
        <v>56</v>
      </c>
      <c r="B421">
        <v>5</v>
      </c>
      <c r="C421">
        <v>50</v>
      </c>
      <c r="D421">
        <v>1</v>
      </c>
      <c r="E421" s="1">
        <v>0.95000000000000007</v>
      </c>
      <c r="F421" s="1">
        <f>E421-E413</f>
        <v>0.31180555555555567</v>
      </c>
      <c r="G421" s="4">
        <f t="shared" si="52"/>
        <v>7.4833333333333361</v>
      </c>
      <c r="H421">
        <v>83.16</v>
      </c>
      <c r="I421">
        <v>8.5</v>
      </c>
      <c r="J421">
        <v>365.1481</v>
      </c>
      <c r="K421">
        <f t="shared" si="51"/>
        <v>303.65715996</v>
      </c>
      <c r="L421">
        <v>6.3215899999999996</v>
      </c>
      <c r="M421">
        <v>1</v>
      </c>
      <c r="N421">
        <v>5.1000000000000004E-3</v>
      </c>
    </row>
    <row r="422" spans="1:14" x14ac:dyDescent="0.2">
      <c r="A422">
        <v>56</v>
      </c>
      <c r="B422">
        <v>5</v>
      </c>
      <c r="C422">
        <v>50</v>
      </c>
      <c r="D422">
        <v>1</v>
      </c>
      <c r="E422" s="1">
        <v>0.97222222222222221</v>
      </c>
      <c r="F422" s="1">
        <f>E422-E413</f>
        <v>0.33402777777777781</v>
      </c>
      <c r="G422" s="4">
        <f t="shared" si="52"/>
        <v>8.0166666666666675</v>
      </c>
      <c r="H422">
        <v>81.12</v>
      </c>
      <c r="I422">
        <v>8.5</v>
      </c>
      <c r="J422">
        <v>365.1481</v>
      </c>
      <c r="K422">
        <f t="shared" si="51"/>
        <v>296.20813872000002</v>
      </c>
      <c r="L422">
        <v>6.3215899999999996</v>
      </c>
      <c r="M422">
        <v>1</v>
      </c>
      <c r="N422">
        <v>5.1000000000000004E-3</v>
      </c>
    </row>
    <row r="423" spans="1:14" x14ac:dyDescent="0.2">
      <c r="A423">
        <v>58</v>
      </c>
      <c r="B423">
        <v>3</v>
      </c>
      <c r="C423">
        <v>50</v>
      </c>
      <c r="D423">
        <v>1</v>
      </c>
      <c r="E423" s="1">
        <v>0.65277777777777779</v>
      </c>
      <c r="F423" s="1">
        <v>0</v>
      </c>
      <c r="G423" s="4">
        <f t="shared" si="52"/>
        <v>0</v>
      </c>
      <c r="H423">
        <v>103.67</v>
      </c>
      <c r="I423">
        <v>8.5</v>
      </c>
      <c r="J423">
        <v>365.1481</v>
      </c>
      <c r="K423">
        <f t="shared" si="51"/>
        <v>378.54903526999999</v>
      </c>
      <c r="L423">
        <v>6.3215899999999996</v>
      </c>
      <c r="M423">
        <v>2</v>
      </c>
      <c r="N423">
        <f t="shared" ref="N423:N430" si="55">0.0112+0.009</f>
        <v>2.0199999999999999E-2</v>
      </c>
    </row>
    <row r="424" spans="1:14" x14ac:dyDescent="0.2">
      <c r="A424">
        <v>58</v>
      </c>
      <c r="B424">
        <v>3</v>
      </c>
      <c r="C424">
        <v>50</v>
      </c>
      <c r="D424">
        <v>1</v>
      </c>
      <c r="E424" s="1">
        <v>0.70138888888888884</v>
      </c>
      <c r="F424" s="1">
        <f>E424-E423</f>
        <v>4.8611111111111049E-2</v>
      </c>
      <c r="G424" s="4">
        <f t="shared" si="52"/>
        <v>1.1666666666666652</v>
      </c>
      <c r="H424">
        <v>97.02</v>
      </c>
      <c r="I424">
        <v>8.5</v>
      </c>
      <c r="J424">
        <v>365.1481</v>
      </c>
      <c r="K424">
        <f t="shared" si="51"/>
        <v>354.26668661999997</v>
      </c>
      <c r="L424">
        <v>6.3215899999999996</v>
      </c>
      <c r="M424">
        <v>2</v>
      </c>
      <c r="N424">
        <f t="shared" si="55"/>
        <v>2.0199999999999999E-2</v>
      </c>
    </row>
    <row r="425" spans="1:14" x14ac:dyDescent="0.2">
      <c r="A425">
        <v>58</v>
      </c>
      <c r="B425">
        <v>3</v>
      </c>
      <c r="C425">
        <v>50</v>
      </c>
      <c r="D425">
        <v>1</v>
      </c>
      <c r="E425" s="1">
        <v>0.73472222222222217</v>
      </c>
      <c r="F425" s="1">
        <f>E425-E423</f>
        <v>8.1944444444444375E-2</v>
      </c>
      <c r="G425" s="4">
        <f t="shared" si="52"/>
        <v>1.966666666666665</v>
      </c>
      <c r="H425">
        <v>94.8</v>
      </c>
      <c r="I425">
        <v>8.5</v>
      </c>
      <c r="J425">
        <v>365.1481</v>
      </c>
      <c r="K425">
        <f t="shared" si="51"/>
        <v>346.1603988</v>
      </c>
      <c r="L425">
        <v>6.3215899999999996</v>
      </c>
      <c r="M425">
        <v>2</v>
      </c>
      <c r="N425">
        <f t="shared" si="55"/>
        <v>2.0199999999999999E-2</v>
      </c>
    </row>
    <row r="426" spans="1:14" x14ac:dyDescent="0.2">
      <c r="A426">
        <v>58</v>
      </c>
      <c r="B426">
        <v>3</v>
      </c>
      <c r="C426">
        <v>50</v>
      </c>
      <c r="D426">
        <v>1</v>
      </c>
      <c r="E426" s="1">
        <v>0.76458333333333339</v>
      </c>
      <c r="F426" s="1">
        <f>E426-E423</f>
        <v>0.1118055555555556</v>
      </c>
      <c r="G426" s="4">
        <f t="shared" si="52"/>
        <v>2.6833333333333345</v>
      </c>
      <c r="H426">
        <v>93.18</v>
      </c>
      <c r="I426">
        <v>8.5</v>
      </c>
      <c r="J426">
        <v>365.1481</v>
      </c>
      <c r="K426">
        <f t="shared" si="51"/>
        <v>340.24499958000001</v>
      </c>
      <c r="L426">
        <v>6.3215899999999996</v>
      </c>
      <c r="M426">
        <v>2</v>
      </c>
      <c r="N426">
        <f t="shared" si="55"/>
        <v>2.0199999999999999E-2</v>
      </c>
    </row>
    <row r="427" spans="1:14" x14ac:dyDescent="0.2">
      <c r="A427">
        <v>58</v>
      </c>
      <c r="B427">
        <v>3</v>
      </c>
      <c r="C427">
        <v>50</v>
      </c>
      <c r="D427">
        <v>1</v>
      </c>
      <c r="E427" s="1">
        <v>0.8256944444444444</v>
      </c>
      <c r="F427" s="1">
        <f>E427-E423</f>
        <v>0.17291666666666661</v>
      </c>
      <c r="G427" s="4">
        <f t="shared" si="52"/>
        <v>4.1499999999999986</v>
      </c>
      <c r="H427">
        <v>88.16</v>
      </c>
      <c r="I427">
        <v>8.5</v>
      </c>
      <c r="J427">
        <v>365.1481</v>
      </c>
      <c r="K427">
        <f t="shared" si="51"/>
        <v>321.91456495999995</v>
      </c>
      <c r="L427">
        <v>6.3215899999999996</v>
      </c>
      <c r="M427">
        <v>2</v>
      </c>
      <c r="N427">
        <f t="shared" si="55"/>
        <v>2.0199999999999999E-2</v>
      </c>
    </row>
    <row r="428" spans="1:14" x14ac:dyDescent="0.2">
      <c r="A428">
        <v>58</v>
      </c>
      <c r="B428">
        <v>3</v>
      </c>
      <c r="C428">
        <v>50</v>
      </c>
      <c r="D428">
        <v>1</v>
      </c>
      <c r="E428" s="1">
        <v>0.87013888888888891</v>
      </c>
      <c r="F428" s="1">
        <f>E428-E423</f>
        <v>0.21736111111111112</v>
      </c>
      <c r="G428" s="4">
        <f t="shared" si="52"/>
        <v>5.2166666666666668</v>
      </c>
      <c r="H428">
        <v>84.26</v>
      </c>
      <c r="I428">
        <v>8.5</v>
      </c>
      <c r="J428">
        <v>365.1481</v>
      </c>
      <c r="K428">
        <f t="shared" si="51"/>
        <v>307.67378905999999</v>
      </c>
      <c r="L428">
        <v>6.3215899999999996</v>
      </c>
      <c r="M428">
        <v>2</v>
      </c>
      <c r="N428">
        <f t="shared" si="55"/>
        <v>2.0199999999999999E-2</v>
      </c>
    </row>
    <row r="429" spans="1:14" x14ac:dyDescent="0.2">
      <c r="A429">
        <v>58</v>
      </c>
      <c r="B429">
        <v>3</v>
      </c>
      <c r="C429">
        <v>50</v>
      </c>
      <c r="D429">
        <v>1</v>
      </c>
      <c r="E429" s="1">
        <v>0.89861111111111114</v>
      </c>
      <c r="F429" s="1">
        <f>E429-E423</f>
        <v>0.24583333333333335</v>
      </c>
      <c r="G429" s="4">
        <f t="shared" si="52"/>
        <v>5.9</v>
      </c>
      <c r="H429">
        <v>81.209999999999994</v>
      </c>
      <c r="I429">
        <v>8.5</v>
      </c>
      <c r="J429">
        <v>365.1481</v>
      </c>
      <c r="K429">
        <f t="shared" si="51"/>
        <v>296.53677200999999</v>
      </c>
      <c r="L429">
        <v>6.3215899999999996</v>
      </c>
      <c r="M429">
        <v>2</v>
      </c>
      <c r="N429">
        <f t="shared" si="55"/>
        <v>2.0199999999999999E-2</v>
      </c>
    </row>
    <row r="430" spans="1:14" x14ac:dyDescent="0.2">
      <c r="A430">
        <v>58</v>
      </c>
      <c r="B430">
        <v>3</v>
      </c>
      <c r="C430">
        <v>50</v>
      </c>
      <c r="D430">
        <v>1</v>
      </c>
      <c r="E430" s="1">
        <v>0.92986111111111114</v>
      </c>
      <c r="F430" s="1">
        <f>E430-E423</f>
        <v>0.27708333333333335</v>
      </c>
      <c r="G430" s="4">
        <f t="shared" si="52"/>
        <v>6.65</v>
      </c>
      <c r="H430">
        <v>78.12</v>
      </c>
      <c r="I430">
        <v>8.5</v>
      </c>
      <c r="J430">
        <v>365.1481</v>
      </c>
      <c r="K430">
        <f t="shared" si="51"/>
        <v>285.25369572</v>
      </c>
      <c r="L430">
        <v>6.3215899999999996</v>
      </c>
      <c r="M430">
        <v>2</v>
      </c>
      <c r="N430">
        <f t="shared" si="55"/>
        <v>2.0199999999999999E-2</v>
      </c>
    </row>
    <row r="431" spans="1:14" x14ac:dyDescent="0.2">
      <c r="A431">
        <v>60</v>
      </c>
      <c r="B431">
        <v>5</v>
      </c>
      <c r="C431">
        <v>50</v>
      </c>
      <c r="D431">
        <v>1</v>
      </c>
      <c r="E431" s="1">
        <v>0.65486111111111112</v>
      </c>
      <c r="F431" s="1">
        <v>0</v>
      </c>
      <c r="G431" s="4">
        <f t="shared" si="52"/>
        <v>0</v>
      </c>
      <c r="H431">
        <v>102.89</v>
      </c>
      <c r="I431">
        <v>8.5</v>
      </c>
      <c r="J431">
        <v>365.1481</v>
      </c>
      <c r="K431">
        <f t="shared" si="51"/>
        <v>375.70088009</v>
      </c>
      <c r="L431">
        <v>6.3215899999999996</v>
      </c>
      <c r="M431">
        <v>1</v>
      </c>
      <c r="N431">
        <v>1.23E-2</v>
      </c>
    </row>
    <row r="432" spans="1:14" x14ac:dyDescent="0.2">
      <c r="A432">
        <v>60</v>
      </c>
      <c r="B432">
        <v>5</v>
      </c>
      <c r="C432">
        <v>50</v>
      </c>
      <c r="D432">
        <v>1</v>
      </c>
      <c r="E432" s="1">
        <v>0.70208333333333339</v>
      </c>
      <c r="F432" s="1">
        <f>E432-E431</f>
        <v>4.7222222222222276E-2</v>
      </c>
      <c r="G432" s="4">
        <f t="shared" si="52"/>
        <v>1.1333333333333346</v>
      </c>
      <c r="H432">
        <v>96.64</v>
      </c>
      <c r="I432">
        <v>8.5</v>
      </c>
      <c r="J432">
        <v>365.1481</v>
      </c>
      <c r="K432">
        <f t="shared" si="51"/>
        <v>352.87912384000003</v>
      </c>
      <c r="L432">
        <v>6.3215899999999996</v>
      </c>
      <c r="M432">
        <v>1</v>
      </c>
      <c r="N432">
        <v>1.23E-2</v>
      </c>
    </row>
    <row r="433" spans="1:14" x14ac:dyDescent="0.2">
      <c r="A433">
        <v>60</v>
      </c>
      <c r="B433">
        <v>5</v>
      </c>
      <c r="C433">
        <v>50</v>
      </c>
      <c r="D433">
        <v>1</v>
      </c>
      <c r="E433" s="1">
        <v>0.73541666666666661</v>
      </c>
      <c r="F433" s="1">
        <f>E433-E431</f>
        <v>8.0555555555555491E-2</v>
      </c>
      <c r="G433" s="4">
        <f t="shared" si="52"/>
        <v>1.9333333333333318</v>
      </c>
      <c r="H433">
        <v>95.33</v>
      </c>
      <c r="I433">
        <v>8.5</v>
      </c>
      <c r="J433">
        <v>365.1481</v>
      </c>
      <c r="K433">
        <f t="shared" si="51"/>
        <v>348.09568373000002</v>
      </c>
      <c r="L433">
        <v>6.3215899999999996</v>
      </c>
      <c r="M433">
        <v>1</v>
      </c>
      <c r="N433">
        <v>1.23E-2</v>
      </c>
    </row>
    <row r="434" spans="1:14" x14ac:dyDescent="0.2">
      <c r="A434">
        <v>60</v>
      </c>
      <c r="B434">
        <v>5</v>
      </c>
      <c r="C434">
        <v>50</v>
      </c>
      <c r="D434">
        <v>1</v>
      </c>
      <c r="E434" s="1">
        <v>0.76527777777777783</v>
      </c>
      <c r="F434" s="1">
        <f>E434-E431</f>
        <v>0.11041666666666672</v>
      </c>
      <c r="G434" s="4">
        <f t="shared" si="52"/>
        <v>2.6500000000000012</v>
      </c>
      <c r="H434">
        <v>94.74</v>
      </c>
      <c r="I434">
        <v>8.5</v>
      </c>
      <c r="J434">
        <v>365.1481</v>
      </c>
      <c r="K434">
        <f t="shared" si="51"/>
        <v>345.94130993999994</v>
      </c>
      <c r="L434">
        <v>6.3215899999999996</v>
      </c>
      <c r="M434">
        <v>1</v>
      </c>
      <c r="N434">
        <v>1.23E-2</v>
      </c>
    </row>
    <row r="435" spans="1:14" x14ac:dyDescent="0.2">
      <c r="A435">
        <v>60</v>
      </c>
      <c r="B435">
        <v>5</v>
      </c>
      <c r="C435">
        <v>50</v>
      </c>
      <c r="D435">
        <v>1</v>
      </c>
      <c r="E435" s="1">
        <v>0.82638888888888884</v>
      </c>
      <c r="F435" s="1">
        <f>E435-E431</f>
        <v>0.17152777777777772</v>
      </c>
      <c r="G435" s="4">
        <f t="shared" si="52"/>
        <v>4.1166666666666654</v>
      </c>
      <c r="H435">
        <v>91.52</v>
      </c>
      <c r="I435">
        <v>8.5</v>
      </c>
      <c r="J435">
        <v>365.1481</v>
      </c>
      <c r="K435">
        <f t="shared" si="51"/>
        <v>334.18354112000003</v>
      </c>
      <c r="L435">
        <v>6.3215899999999996</v>
      </c>
      <c r="M435">
        <v>1</v>
      </c>
      <c r="N435">
        <v>1.23E-2</v>
      </c>
    </row>
    <row r="436" spans="1:14" x14ac:dyDescent="0.2">
      <c r="A436">
        <v>60</v>
      </c>
      <c r="B436">
        <v>5</v>
      </c>
      <c r="C436">
        <v>50</v>
      </c>
      <c r="D436">
        <v>1</v>
      </c>
      <c r="E436" s="1">
        <v>0.87083333333333324</v>
      </c>
      <c r="F436" s="1">
        <f>E436-E431</f>
        <v>0.21597222222222212</v>
      </c>
      <c r="G436" s="4">
        <f t="shared" si="52"/>
        <v>5.1833333333333309</v>
      </c>
      <c r="H436">
        <v>88.81</v>
      </c>
      <c r="I436">
        <v>8.5</v>
      </c>
      <c r="J436">
        <v>365.1481</v>
      </c>
      <c r="K436">
        <f t="shared" si="51"/>
        <v>324.28802760999997</v>
      </c>
      <c r="L436">
        <v>6.3215899999999996</v>
      </c>
      <c r="M436">
        <v>1</v>
      </c>
      <c r="N436">
        <v>1.23E-2</v>
      </c>
    </row>
    <row r="437" spans="1:14" x14ac:dyDescent="0.2">
      <c r="A437">
        <v>60</v>
      </c>
      <c r="B437">
        <v>5</v>
      </c>
      <c r="C437">
        <v>50</v>
      </c>
      <c r="D437">
        <v>1</v>
      </c>
      <c r="E437" s="1">
        <v>0.89930555555555547</v>
      </c>
      <c r="F437" s="1">
        <f>E437-E431</f>
        <v>0.24444444444444435</v>
      </c>
      <c r="G437" s="4">
        <f t="shared" si="52"/>
        <v>5.8666666666666645</v>
      </c>
      <c r="H437">
        <v>86.11</v>
      </c>
      <c r="I437">
        <v>8.5</v>
      </c>
      <c r="J437">
        <v>365.1481</v>
      </c>
      <c r="K437">
        <f t="shared" si="51"/>
        <v>314.42902891</v>
      </c>
      <c r="L437">
        <v>6.3215899999999996</v>
      </c>
      <c r="M437">
        <v>1</v>
      </c>
      <c r="N437">
        <v>1.23E-2</v>
      </c>
    </row>
    <row r="438" spans="1:14" x14ac:dyDescent="0.2">
      <c r="A438">
        <v>60</v>
      </c>
      <c r="B438">
        <v>5</v>
      </c>
      <c r="C438">
        <v>50</v>
      </c>
      <c r="D438">
        <v>1</v>
      </c>
      <c r="E438" s="1">
        <v>0.93055555555555547</v>
      </c>
      <c r="F438" s="1">
        <f>E438-E431</f>
        <v>0.27569444444444435</v>
      </c>
      <c r="G438" s="4">
        <f t="shared" si="52"/>
        <v>6.6166666666666645</v>
      </c>
      <c r="H438">
        <v>85.63</v>
      </c>
      <c r="I438">
        <v>8.5</v>
      </c>
      <c r="J438">
        <v>365.1481</v>
      </c>
      <c r="K438">
        <f t="shared" si="51"/>
        <v>312.67631803</v>
      </c>
      <c r="L438">
        <v>6.3215899999999996</v>
      </c>
      <c r="M438">
        <v>1</v>
      </c>
      <c r="N438">
        <v>1.23E-2</v>
      </c>
    </row>
    <row r="439" spans="1:14" x14ac:dyDescent="0.2">
      <c r="A439">
        <v>60</v>
      </c>
      <c r="B439">
        <v>5</v>
      </c>
      <c r="C439">
        <v>50</v>
      </c>
      <c r="D439">
        <v>1</v>
      </c>
      <c r="E439" s="1">
        <v>0.95138888888888884</v>
      </c>
      <c r="F439" s="1">
        <f>E439-E431</f>
        <v>0.29652777777777772</v>
      </c>
      <c r="G439" s="4">
        <f t="shared" si="52"/>
        <v>7.1166666666666654</v>
      </c>
      <c r="H439">
        <v>83.66</v>
      </c>
      <c r="I439">
        <v>8.5</v>
      </c>
      <c r="J439">
        <v>365.1481</v>
      </c>
      <c r="K439">
        <f t="shared" si="51"/>
        <v>305.48290046</v>
      </c>
      <c r="L439">
        <v>6.3215899999999996</v>
      </c>
      <c r="M439">
        <v>1</v>
      </c>
      <c r="N439">
        <v>1.23E-2</v>
      </c>
    </row>
    <row r="440" spans="1:14" x14ac:dyDescent="0.2">
      <c r="A440">
        <v>60</v>
      </c>
      <c r="B440">
        <v>5</v>
      </c>
      <c r="C440">
        <v>50</v>
      </c>
      <c r="D440">
        <v>1</v>
      </c>
      <c r="E440" s="1">
        <v>0.97361111111111109</v>
      </c>
      <c r="F440" s="1">
        <f>E440-E431</f>
        <v>0.31874999999999998</v>
      </c>
      <c r="G440" s="4">
        <f t="shared" si="52"/>
        <v>7.6499999999999995</v>
      </c>
      <c r="H440">
        <v>81.81</v>
      </c>
      <c r="I440">
        <v>8.5</v>
      </c>
      <c r="J440">
        <v>365.1481</v>
      </c>
      <c r="K440">
        <f t="shared" si="51"/>
        <v>298.72766061000004</v>
      </c>
      <c r="L440">
        <v>6.3215899999999996</v>
      </c>
      <c r="M440">
        <v>1</v>
      </c>
      <c r="N440">
        <v>1.23E-2</v>
      </c>
    </row>
    <row r="441" spans="1:14" x14ac:dyDescent="0.2">
      <c r="A441">
        <v>61</v>
      </c>
      <c r="B441">
        <v>1</v>
      </c>
      <c r="C441">
        <v>60</v>
      </c>
      <c r="D441">
        <v>0</v>
      </c>
      <c r="E441" s="1">
        <v>0.57638888888888895</v>
      </c>
      <c r="F441" s="1">
        <v>0</v>
      </c>
      <c r="G441" s="4">
        <f t="shared" si="52"/>
        <v>0</v>
      </c>
      <c r="H441">
        <v>98.89</v>
      </c>
      <c r="I441">
        <v>8.5</v>
      </c>
      <c r="J441">
        <v>365.1481</v>
      </c>
      <c r="K441">
        <f t="shared" si="51"/>
        <v>361.09495608999998</v>
      </c>
      <c r="L441">
        <v>6.3215899999999996</v>
      </c>
      <c r="M441">
        <v>1</v>
      </c>
      <c r="N441">
        <v>1.9199999999999998E-2</v>
      </c>
    </row>
    <row r="442" spans="1:14" x14ac:dyDescent="0.2">
      <c r="A442">
        <v>61</v>
      </c>
      <c r="B442">
        <v>1</v>
      </c>
      <c r="C442">
        <v>60</v>
      </c>
      <c r="D442">
        <v>0</v>
      </c>
      <c r="E442" s="1">
        <v>0.64583333333333337</v>
      </c>
      <c r="F442" s="1">
        <f>E442-E441</f>
        <v>6.944444444444442E-2</v>
      </c>
      <c r="G442" s="4">
        <f t="shared" si="52"/>
        <v>1.6666666666666661</v>
      </c>
      <c r="H442">
        <v>98.1</v>
      </c>
      <c r="I442">
        <v>8.5</v>
      </c>
      <c r="J442">
        <v>365.1481</v>
      </c>
      <c r="K442">
        <f t="shared" si="51"/>
        <v>358.21028610000002</v>
      </c>
      <c r="L442">
        <v>6.3215899999999996</v>
      </c>
      <c r="M442">
        <v>1</v>
      </c>
      <c r="N442">
        <v>1.9199999999999998E-2</v>
      </c>
    </row>
    <row r="443" spans="1:14" x14ac:dyDescent="0.2">
      <c r="A443">
        <v>61</v>
      </c>
      <c r="B443">
        <v>1</v>
      </c>
      <c r="C443">
        <v>60</v>
      </c>
      <c r="D443">
        <v>0</v>
      </c>
      <c r="E443" s="1">
        <v>0.70763888888888893</v>
      </c>
      <c r="F443" s="1">
        <f>E443-E441</f>
        <v>0.13124999999999998</v>
      </c>
      <c r="G443" s="4">
        <f t="shared" si="52"/>
        <v>3.1499999999999995</v>
      </c>
      <c r="H443">
        <v>96.45</v>
      </c>
      <c r="I443">
        <v>8.5</v>
      </c>
      <c r="J443">
        <v>365.1481</v>
      </c>
      <c r="K443">
        <f t="shared" si="51"/>
        <v>352.18534245000001</v>
      </c>
      <c r="L443">
        <v>6.3215899999999996</v>
      </c>
      <c r="M443">
        <v>1</v>
      </c>
      <c r="N443">
        <v>1.9199999999999998E-2</v>
      </c>
    </row>
    <row r="444" spans="1:14" x14ac:dyDescent="0.2">
      <c r="A444">
        <v>61</v>
      </c>
      <c r="B444">
        <v>1</v>
      </c>
      <c r="C444">
        <v>60</v>
      </c>
      <c r="D444">
        <v>0</v>
      </c>
      <c r="E444" s="1">
        <v>0.76944444444444438</v>
      </c>
      <c r="F444" s="1">
        <f>E444-E441</f>
        <v>0.19305555555555542</v>
      </c>
      <c r="G444" s="4">
        <f t="shared" si="52"/>
        <v>4.6333333333333302</v>
      </c>
      <c r="H444">
        <v>95.54</v>
      </c>
      <c r="I444">
        <v>8.5</v>
      </c>
      <c r="J444">
        <v>365.1481</v>
      </c>
      <c r="K444">
        <f t="shared" si="51"/>
        <v>348.86249473999999</v>
      </c>
      <c r="L444">
        <v>6.3215899999999996</v>
      </c>
      <c r="M444">
        <v>1</v>
      </c>
      <c r="N444">
        <v>1.9199999999999998E-2</v>
      </c>
    </row>
    <row r="445" spans="1:14" x14ac:dyDescent="0.2">
      <c r="A445">
        <v>61</v>
      </c>
      <c r="B445">
        <v>1</v>
      </c>
      <c r="C445">
        <v>60</v>
      </c>
      <c r="D445">
        <v>0</v>
      </c>
      <c r="E445" s="1">
        <v>0.81944444444444453</v>
      </c>
      <c r="F445" s="1">
        <f>E445-E$441</f>
        <v>0.24305555555555558</v>
      </c>
      <c r="G445" s="4">
        <f t="shared" si="52"/>
        <v>5.8333333333333339</v>
      </c>
      <c r="H445">
        <v>94.58</v>
      </c>
      <c r="I445">
        <v>8.5</v>
      </c>
      <c r="J445">
        <v>365.1481</v>
      </c>
      <c r="K445">
        <f t="shared" si="51"/>
        <v>345.35707298</v>
      </c>
      <c r="L445">
        <v>6.3215899999999996</v>
      </c>
      <c r="M445">
        <v>1</v>
      </c>
      <c r="N445">
        <v>1.9199999999999998E-2</v>
      </c>
    </row>
    <row r="446" spans="1:14" x14ac:dyDescent="0.2">
      <c r="A446">
        <v>61</v>
      </c>
      <c r="B446">
        <v>1</v>
      </c>
      <c r="C446">
        <v>60</v>
      </c>
      <c r="D446">
        <v>0</v>
      </c>
      <c r="E446" s="1">
        <v>0.87638888888888899</v>
      </c>
      <c r="F446" s="1">
        <f t="shared" ref="F446:F447" si="56">E446-E$441</f>
        <v>0.30000000000000004</v>
      </c>
      <c r="G446" s="4">
        <f t="shared" si="52"/>
        <v>7.2000000000000011</v>
      </c>
      <c r="H446">
        <v>91.6</v>
      </c>
      <c r="I446">
        <v>8.5</v>
      </c>
      <c r="J446">
        <v>365.1481</v>
      </c>
      <c r="K446">
        <f t="shared" si="51"/>
        <v>334.47565959999997</v>
      </c>
      <c r="L446">
        <v>6.3215899999999996</v>
      </c>
      <c r="M446">
        <v>1</v>
      </c>
      <c r="N446">
        <v>1.9199999999999998E-2</v>
      </c>
    </row>
    <row r="447" spans="1:14" x14ac:dyDescent="0.2">
      <c r="A447">
        <v>61</v>
      </c>
      <c r="B447">
        <v>1</v>
      </c>
      <c r="C447">
        <v>60</v>
      </c>
      <c r="D447">
        <v>0</v>
      </c>
      <c r="E447" s="1">
        <v>0.93888888888888899</v>
      </c>
      <c r="F447" s="1">
        <f t="shared" si="56"/>
        <v>0.36250000000000004</v>
      </c>
      <c r="G447" s="4">
        <f t="shared" si="52"/>
        <v>8.7000000000000011</v>
      </c>
      <c r="H447">
        <v>84.11</v>
      </c>
      <c r="I447">
        <v>8.5</v>
      </c>
      <c r="J447">
        <v>365.1481</v>
      </c>
      <c r="K447">
        <f t="shared" si="51"/>
        <v>307.12606690999996</v>
      </c>
      <c r="L447">
        <v>6.3215899999999996</v>
      </c>
      <c r="M447">
        <v>1</v>
      </c>
      <c r="N447">
        <v>1.9199999999999998E-2</v>
      </c>
    </row>
    <row r="448" spans="1:14" x14ac:dyDescent="0.2">
      <c r="A448">
        <v>62</v>
      </c>
      <c r="B448">
        <v>1</v>
      </c>
      <c r="C448">
        <v>60</v>
      </c>
      <c r="D448">
        <v>0</v>
      </c>
      <c r="E448" s="1">
        <v>0.53055555555555556</v>
      </c>
      <c r="F448" s="1">
        <v>0</v>
      </c>
      <c r="G448" s="4">
        <f t="shared" si="52"/>
        <v>0</v>
      </c>
      <c r="H448">
        <v>97.01</v>
      </c>
      <c r="I448">
        <v>8.5</v>
      </c>
      <c r="J448">
        <v>365.1481</v>
      </c>
      <c r="K448">
        <f t="shared" si="51"/>
        <v>354.23017181</v>
      </c>
      <c r="L448">
        <v>6.3215899999999996</v>
      </c>
      <c r="M448">
        <v>3</v>
      </c>
      <c r="N448">
        <f t="shared" ref="N448:N453" si="57">0.0098+0.008+0.0061</f>
        <v>2.3900000000000001E-2</v>
      </c>
    </row>
    <row r="449" spans="1:14" x14ac:dyDescent="0.2">
      <c r="A449">
        <v>62</v>
      </c>
      <c r="B449">
        <v>1</v>
      </c>
      <c r="C449">
        <v>60</v>
      </c>
      <c r="D449">
        <v>0</v>
      </c>
      <c r="E449" s="1">
        <v>0.57500000000000007</v>
      </c>
      <c r="F449" s="1">
        <f>E449-E448</f>
        <v>4.4444444444444509E-2</v>
      </c>
      <c r="G449" s="4">
        <f t="shared" si="52"/>
        <v>1.0666666666666682</v>
      </c>
      <c r="H449">
        <v>92.73</v>
      </c>
      <c r="I449">
        <v>8.5</v>
      </c>
      <c r="J449">
        <v>365.1481</v>
      </c>
      <c r="K449">
        <f t="shared" si="51"/>
        <v>338.60183312999999</v>
      </c>
      <c r="L449">
        <v>6.3215899999999996</v>
      </c>
      <c r="M449">
        <v>3</v>
      </c>
      <c r="N449">
        <f t="shared" si="57"/>
        <v>2.3900000000000001E-2</v>
      </c>
    </row>
    <row r="450" spans="1:14" x14ac:dyDescent="0.2">
      <c r="A450">
        <v>62</v>
      </c>
      <c r="B450">
        <v>1</v>
      </c>
      <c r="C450">
        <v>60</v>
      </c>
      <c r="D450">
        <v>0</v>
      </c>
      <c r="E450" s="1">
        <v>0.64444444444444449</v>
      </c>
      <c r="F450" s="1">
        <f>E450-E448</f>
        <v>0.11388888888888893</v>
      </c>
      <c r="G450" s="4">
        <f t="shared" si="52"/>
        <v>2.7333333333333343</v>
      </c>
      <c r="H450">
        <v>91.07</v>
      </c>
      <c r="I450">
        <v>8.5</v>
      </c>
      <c r="J450">
        <v>365.1481</v>
      </c>
      <c r="K450">
        <f t="shared" si="51"/>
        <v>332.54037467000001</v>
      </c>
      <c r="L450">
        <v>6.3215899999999996</v>
      </c>
      <c r="M450">
        <v>3</v>
      </c>
      <c r="N450">
        <f t="shared" si="57"/>
        <v>2.3900000000000001E-2</v>
      </c>
    </row>
    <row r="451" spans="1:14" x14ac:dyDescent="0.2">
      <c r="A451">
        <v>62</v>
      </c>
      <c r="B451">
        <v>1</v>
      </c>
      <c r="C451">
        <v>60</v>
      </c>
      <c r="D451">
        <v>0</v>
      </c>
      <c r="E451" s="1">
        <v>0.70694444444444438</v>
      </c>
      <c r="F451" s="1">
        <f>E451-E448</f>
        <v>0.17638888888888882</v>
      </c>
      <c r="G451" s="4">
        <f t="shared" si="52"/>
        <v>4.2333333333333316</v>
      </c>
      <c r="H451">
        <v>86.12</v>
      </c>
      <c r="I451">
        <v>8.5</v>
      </c>
      <c r="J451">
        <v>365.1481</v>
      </c>
      <c r="K451">
        <f t="shared" ref="K451:K514" si="58">(H451/100)*J451</f>
        <v>314.46554372000003</v>
      </c>
      <c r="L451">
        <v>6.3215899999999996</v>
      </c>
      <c r="M451">
        <v>3</v>
      </c>
      <c r="N451">
        <f t="shared" si="57"/>
        <v>2.3900000000000001E-2</v>
      </c>
    </row>
    <row r="452" spans="1:14" x14ac:dyDescent="0.2">
      <c r="A452">
        <v>62</v>
      </c>
      <c r="B452">
        <v>1</v>
      </c>
      <c r="C452">
        <v>60</v>
      </c>
      <c r="D452">
        <v>0</v>
      </c>
      <c r="E452" s="1">
        <v>0.7680555555555556</v>
      </c>
      <c r="F452" s="1">
        <f>E452-E448</f>
        <v>0.23750000000000004</v>
      </c>
      <c r="G452" s="4">
        <f t="shared" ref="G452:G515" si="59">F452*24</f>
        <v>5.7000000000000011</v>
      </c>
      <c r="H452">
        <v>80.900000000000006</v>
      </c>
      <c r="I452">
        <v>8.5</v>
      </c>
      <c r="J452">
        <v>365.1481</v>
      </c>
      <c r="K452">
        <f t="shared" si="58"/>
        <v>295.40481290000002</v>
      </c>
      <c r="L452">
        <v>6.3215899999999996</v>
      </c>
      <c r="M452">
        <v>3</v>
      </c>
      <c r="N452">
        <f t="shared" si="57"/>
        <v>2.3900000000000001E-2</v>
      </c>
    </row>
    <row r="453" spans="1:14" x14ac:dyDescent="0.2">
      <c r="A453">
        <v>62</v>
      </c>
      <c r="B453">
        <v>1</v>
      </c>
      <c r="C453">
        <v>60</v>
      </c>
      <c r="D453">
        <v>0</v>
      </c>
      <c r="E453" s="1">
        <v>0.81805555555555554</v>
      </c>
      <c r="F453" s="1">
        <f>E453-E448</f>
        <v>0.28749999999999998</v>
      </c>
      <c r="G453" s="4">
        <f t="shared" si="59"/>
        <v>6.8999999999999995</v>
      </c>
      <c r="H453">
        <v>77.55</v>
      </c>
      <c r="I453">
        <v>8.5</v>
      </c>
      <c r="J453">
        <v>365.1481</v>
      </c>
      <c r="K453">
        <f t="shared" si="58"/>
        <v>283.17235154999997</v>
      </c>
      <c r="L453">
        <v>6.3215899999999996</v>
      </c>
      <c r="M453">
        <v>3</v>
      </c>
      <c r="N453">
        <f t="shared" si="57"/>
        <v>2.3900000000000001E-2</v>
      </c>
    </row>
    <row r="454" spans="1:14" x14ac:dyDescent="0.2">
      <c r="A454">
        <v>63</v>
      </c>
      <c r="B454">
        <v>3</v>
      </c>
      <c r="C454">
        <v>60</v>
      </c>
      <c r="D454">
        <v>0</v>
      </c>
      <c r="E454" s="1">
        <v>0.53541666666666665</v>
      </c>
      <c r="F454" s="1">
        <v>0</v>
      </c>
      <c r="G454" s="4">
        <f t="shared" si="59"/>
        <v>0</v>
      </c>
      <c r="H454">
        <v>100.51</v>
      </c>
      <c r="I454">
        <v>8.5</v>
      </c>
      <c r="J454">
        <v>365.1481</v>
      </c>
      <c r="K454">
        <f t="shared" si="58"/>
        <v>367.01035531000002</v>
      </c>
      <c r="L454">
        <v>6.3215899999999996</v>
      </c>
      <c r="M454">
        <v>3</v>
      </c>
      <c r="N454">
        <f t="shared" ref="N454:N460" si="60">0.0033+0.004+0.0042</f>
        <v>1.15E-2</v>
      </c>
    </row>
    <row r="455" spans="1:14" x14ac:dyDescent="0.2">
      <c r="A455">
        <v>63</v>
      </c>
      <c r="B455">
        <v>3</v>
      </c>
      <c r="C455">
        <v>60</v>
      </c>
      <c r="D455">
        <v>0</v>
      </c>
      <c r="E455" s="1">
        <v>0.5756944444444444</v>
      </c>
      <c r="F455" s="1">
        <f>E455-E454</f>
        <v>4.0277777777777746E-2</v>
      </c>
      <c r="G455" s="4">
        <f t="shared" si="59"/>
        <v>0.9666666666666659</v>
      </c>
      <c r="H455">
        <v>98.05</v>
      </c>
      <c r="I455">
        <v>8.5</v>
      </c>
      <c r="J455">
        <v>365.1481</v>
      </c>
      <c r="K455">
        <f t="shared" si="58"/>
        <v>358.02771204999999</v>
      </c>
      <c r="L455">
        <v>6.3215899999999996</v>
      </c>
      <c r="M455">
        <v>3</v>
      </c>
      <c r="N455">
        <f t="shared" si="60"/>
        <v>1.15E-2</v>
      </c>
    </row>
    <row r="456" spans="1:14" x14ac:dyDescent="0.2">
      <c r="A456">
        <v>63</v>
      </c>
      <c r="B456">
        <v>3</v>
      </c>
      <c r="C456">
        <v>60</v>
      </c>
      <c r="D456">
        <v>0</v>
      </c>
      <c r="E456" s="1">
        <v>0.64513888888888882</v>
      </c>
      <c r="F456" s="1">
        <f>E456-E454</f>
        <v>0.10972222222222217</v>
      </c>
      <c r="G456" s="4">
        <f t="shared" si="59"/>
        <v>2.633333333333332</v>
      </c>
      <c r="H456">
        <v>94.43</v>
      </c>
      <c r="I456">
        <v>8.5</v>
      </c>
      <c r="J456">
        <v>365.1481</v>
      </c>
      <c r="K456">
        <f t="shared" si="58"/>
        <v>344.80935083000003</v>
      </c>
      <c r="L456">
        <v>6.3215899999999996</v>
      </c>
      <c r="M456">
        <v>3</v>
      </c>
      <c r="N456">
        <f t="shared" si="60"/>
        <v>1.15E-2</v>
      </c>
    </row>
    <row r="457" spans="1:14" x14ac:dyDescent="0.2">
      <c r="A457">
        <v>63</v>
      </c>
      <c r="B457">
        <v>3</v>
      </c>
      <c r="C457">
        <v>60</v>
      </c>
      <c r="D457">
        <v>0</v>
      </c>
      <c r="E457" s="1">
        <v>0.70694444444444438</v>
      </c>
      <c r="F457" s="1">
        <f>E457-E454</f>
        <v>0.17152777777777772</v>
      </c>
      <c r="G457" s="4">
        <f t="shared" si="59"/>
        <v>4.1166666666666654</v>
      </c>
      <c r="H457">
        <v>90.19</v>
      </c>
      <c r="I457">
        <v>8.5</v>
      </c>
      <c r="J457">
        <v>365.1481</v>
      </c>
      <c r="K457">
        <f t="shared" si="58"/>
        <v>329.32707138999996</v>
      </c>
      <c r="L457">
        <v>6.3215899999999996</v>
      </c>
      <c r="M457">
        <v>3</v>
      </c>
      <c r="N457">
        <f t="shared" si="60"/>
        <v>1.15E-2</v>
      </c>
    </row>
    <row r="458" spans="1:14" x14ac:dyDescent="0.2">
      <c r="A458">
        <v>63</v>
      </c>
      <c r="B458">
        <v>3</v>
      </c>
      <c r="C458">
        <v>60</v>
      </c>
      <c r="D458">
        <v>0</v>
      </c>
      <c r="E458" s="1">
        <v>0.76874999999999993</v>
      </c>
      <c r="F458" s="1">
        <f>E458-E454</f>
        <v>0.23333333333333328</v>
      </c>
      <c r="G458" s="4">
        <f t="shared" si="59"/>
        <v>5.5999999999999988</v>
      </c>
      <c r="H458">
        <v>86.86</v>
      </c>
      <c r="I458">
        <v>8.5</v>
      </c>
      <c r="J458">
        <v>365.1481</v>
      </c>
      <c r="K458">
        <f t="shared" si="58"/>
        <v>317.16763966000002</v>
      </c>
      <c r="L458">
        <v>6.3215899999999996</v>
      </c>
      <c r="M458">
        <v>3</v>
      </c>
      <c r="N458">
        <f t="shared" si="60"/>
        <v>1.15E-2</v>
      </c>
    </row>
    <row r="459" spans="1:14" x14ac:dyDescent="0.2">
      <c r="A459">
        <v>63</v>
      </c>
      <c r="B459">
        <v>3</v>
      </c>
      <c r="C459">
        <v>60</v>
      </c>
      <c r="D459">
        <v>0</v>
      </c>
      <c r="E459" s="1">
        <v>0.81874999999999998</v>
      </c>
      <c r="F459" s="1">
        <f>E459-E454</f>
        <v>0.28333333333333333</v>
      </c>
      <c r="G459" s="4">
        <f t="shared" si="59"/>
        <v>6.8</v>
      </c>
      <c r="H459">
        <v>83.55</v>
      </c>
      <c r="I459">
        <v>8.5</v>
      </c>
      <c r="J459">
        <v>365.1481</v>
      </c>
      <c r="K459">
        <f t="shared" si="58"/>
        <v>305.08123755000003</v>
      </c>
      <c r="L459">
        <v>6.3215899999999996</v>
      </c>
      <c r="M459">
        <v>3</v>
      </c>
      <c r="N459">
        <f t="shared" si="60"/>
        <v>1.15E-2</v>
      </c>
    </row>
    <row r="460" spans="1:14" x14ac:dyDescent="0.2">
      <c r="A460">
        <v>63</v>
      </c>
      <c r="B460">
        <v>3</v>
      </c>
      <c r="C460">
        <v>60</v>
      </c>
      <c r="D460">
        <v>0</v>
      </c>
      <c r="E460" s="1">
        <v>0.87569444444444444</v>
      </c>
      <c r="F460" s="1">
        <f>E460-E454</f>
        <v>0.34027777777777779</v>
      </c>
      <c r="G460" s="4">
        <f t="shared" si="59"/>
        <v>8.1666666666666679</v>
      </c>
      <c r="H460">
        <v>79.52</v>
      </c>
      <c r="I460">
        <v>8.5</v>
      </c>
      <c r="J460">
        <v>365.1481</v>
      </c>
      <c r="K460">
        <f t="shared" si="58"/>
        <v>290.36576911999998</v>
      </c>
      <c r="L460">
        <v>6.3215899999999996</v>
      </c>
      <c r="M460">
        <v>3</v>
      </c>
      <c r="N460">
        <f t="shared" si="60"/>
        <v>1.15E-2</v>
      </c>
    </row>
    <row r="461" spans="1:14" x14ac:dyDescent="0.2">
      <c r="A461">
        <v>64</v>
      </c>
      <c r="B461">
        <v>4</v>
      </c>
      <c r="C461">
        <v>60</v>
      </c>
      <c r="D461">
        <v>0</v>
      </c>
      <c r="E461" s="1">
        <v>0.52361111111111114</v>
      </c>
      <c r="F461" s="1">
        <v>0</v>
      </c>
      <c r="G461" s="4">
        <f t="shared" si="59"/>
        <v>0</v>
      </c>
      <c r="H461">
        <v>100.88</v>
      </c>
      <c r="I461">
        <v>8.5</v>
      </c>
      <c r="J461">
        <v>365.1481</v>
      </c>
      <c r="K461">
        <f t="shared" si="58"/>
        <v>368.36140327999999</v>
      </c>
      <c r="L461">
        <v>6.3215899999999996</v>
      </c>
      <c r="M461">
        <v>3</v>
      </c>
      <c r="N461">
        <f t="shared" ref="N461:N468" si="61">0.0014+0.0057+0.005</f>
        <v>1.21E-2</v>
      </c>
    </row>
    <row r="462" spans="1:14" x14ac:dyDescent="0.2">
      <c r="A462">
        <v>64</v>
      </c>
      <c r="B462">
        <v>4</v>
      </c>
      <c r="C462">
        <v>60</v>
      </c>
      <c r="D462">
        <v>0</v>
      </c>
      <c r="E462" s="1">
        <v>0.57430555555555551</v>
      </c>
      <c r="F462" s="1">
        <f>E462-E461</f>
        <v>5.0694444444444375E-2</v>
      </c>
      <c r="G462" s="4">
        <f t="shared" si="59"/>
        <v>1.216666666666665</v>
      </c>
      <c r="H462">
        <v>99.72</v>
      </c>
      <c r="I462">
        <v>8.5</v>
      </c>
      <c r="J462">
        <v>365.1481</v>
      </c>
      <c r="K462">
        <f t="shared" si="58"/>
        <v>364.12568532</v>
      </c>
      <c r="L462">
        <v>6.3215899999999996</v>
      </c>
      <c r="M462">
        <v>3</v>
      </c>
      <c r="N462">
        <f t="shared" si="61"/>
        <v>1.21E-2</v>
      </c>
    </row>
    <row r="463" spans="1:14" x14ac:dyDescent="0.2">
      <c r="A463">
        <v>64</v>
      </c>
      <c r="B463">
        <v>4</v>
      </c>
      <c r="C463">
        <v>60</v>
      </c>
      <c r="D463">
        <v>0</v>
      </c>
      <c r="E463" s="1">
        <v>0.64374999999999993</v>
      </c>
      <c r="F463" s="1">
        <f>E463-E461</f>
        <v>0.1201388888888888</v>
      </c>
      <c r="G463" s="4">
        <f t="shared" si="59"/>
        <v>2.8833333333333311</v>
      </c>
      <c r="H463">
        <v>98.07</v>
      </c>
      <c r="I463">
        <v>8.5</v>
      </c>
      <c r="J463">
        <v>365.1481</v>
      </c>
      <c r="K463">
        <f t="shared" si="58"/>
        <v>358.10074166999999</v>
      </c>
      <c r="L463">
        <v>6.3215899999999996</v>
      </c>
      <c r="M463">
        <v>3</v>
      </c>
      <c r="N463">
        <f t="shared" si="61"/>
        <v>1.21E-2</v>
      </c>
    </row>
    <row r="464" spans="1:14" x14ac:dyDescent="0.2">
      <c r="A464">
        <v>64</v>
      </c>
      <c r="B464">
        <v>4</v>
      </c>
      <c r="C464">
        <v>60</v>
      </c>
      <c r="D464">
        <v>0</v>
      </c>
      <c r="E464" s="1">
        <v>0.70624999999999993</v>
      </c>
      <c r="F464" s="1">
        <f>E464-E461</f>
        <v>0.1826388888888888</v>
      </c>
      <c r="G464" s="4">
        <f t="shared" si="59"/>
        <v>4.3833333333333311</v>
      </c>
      <c r="H464">
        <v>95.33</v>
      </c>
      <c r="I464">
        <v>8.5</v>
      </c>
      <c r="J464">
        <v>365.1481</v>
      </c>
      <c r="K464">
        <f t="shared" si="58"/>
        <v>348.09568373000002</v>
      </c>
      <c r="L464">
        <v>6.3215899999999996</v>
      </c>
      <c r="M464">
        <v>3</v>
      </c>
      <c r="N464">
        <f t="shared" si="61"/>
        <v>1.21E-2</v>
      </c>
    </row>
    <row r="465" spans="1:14" x14ac:dyDescent="0.2">
      <c r="A465">
        <v>64</v>
      </c>
      <c r="B465">
        <v>4</v>
      </c>
      <c r="C465">
        <v>60</v>
      </c>
      <c r="D465">
        <v>0</v>
      </c>
      <c r="E465" s="1">
        <v>0.76736111111111116</v>
      </c>
      <c r="F465" s="1">
        <f>E465-E461</f>
        <v>0.24375000000000002</v>
      </c>
      <c r="G465" s="4">
        <f t="shared" si="59"/>
        <v>5.8500000000000005</v>
      </c>
      <c r="H465">
        <v>94.3</v>
      </c>
      <c r="I465">
        <v>8.5</v>
      </c>
      <c r="J465">
        <v>365.1481</v>
      </c>
      <c r="K465">
        <f t="shared" si="58"/>
        <v>344.3346583</v>
      </c>
      <c r="L465">
        <v>6.3215899999999996</v>
      </c>
      <c r="M465">
        <v>3</v>
      </c>
      <c r="N465">
        <f t="shared" si="61"/>
        <v>1.21E-2</v>
      </c>
    </row>
    <row r="466" spans="1:14" x14ac:dyDescent="0.2">
      <c r="A466">
        <v>64</v>
      </c>
      <c r="B466">
        <v>4</v>
      </c>
      <c r="C466">
        <v>60</v>
      </c>
      <c r="D466">
        <v>0</v>
      </c>
      <c r="E466" s="1">
        <v>0.81736111111111109</v>
      </c>
      <c r="F466" s="1">
        <f>E466-E461</f>
        <v>0.29374999999999996</v>
      </c>
      <c r="G466" s="4">
        <f t="shared" si="59"/>
        <v>7.0499999999999989</v>
      </c>
      <c r="H466">
        <v>92.3</v>
      </c>
      <c r="I466">
        <v>8.5</v>
      </c>
      <c r="J466">
        <v>365.1481</v>
      </c>
      <c r="K466">
        <f t="shared" si="58"/>
        <v>337.03169629999996</v>
      </c>
      <c r="L466">
        <v>6.3215899999999996</v>
      </c>
      <c r="M466">
        <v>3</v>
      </c>
      <c r="N466">
        <f t="shared" si="61"/>
        <v>1.21E-2</v>
      </c>
    </row>
    <row r="467" spans="1:14" x14ac:dyDescent="0.2">
      <c r="A467">
        <v>64</v>
      </c>
      <c r="B467">
        <v>4</v>
      </c>
      <c r="C467">
        <v>60</v>
      </c>
      <c r="D467">
        <v>0</v>
      </c>
      <c r="E467" s="1">
        <v>0.875</v>
      </c>
      <c r="F467" s="1">
        <f>E467-E461</f>
        <v>0.35138888888888886</v>
      </c>
      <c r="G467" s="4">
        <f t="shared" si="59"/>
        <v>8.4333333333333336</v>
      </c>
      <c r="H467">
        <v>83.72</v>
      </c>
      <c r="I467">
        <v>8.5</v>
      </c>
      <c r="J467">
        <v>365.1481</v>
      </c>
      <c r="K467">
        <f t="shared" si="58"/>
        <v>305.70198932</v>
      </c>
      <c r="L467">
        <v>6.3215899999999996</v>
      </c>
      <c r="M467">
        <v>3</v>
      </c>
      <c r="N467">
        <f t="shared" si="61"/>
        <v>1.21E-2</v>
      </c>
    </row>
    <row r="468" spans="1:14" x14ac:dyDescent="0.2">
      <c r="A468">
        <v>64</v>
      </c>
      <c r="B468">
        <v>4</v>
      </c>
      <c r="C468">
        <v>60</v>
      </c>
      <c r="D468">
        <v>0</v>
      </c>
      <c r="E468" s="1">
        <v>0.93819444444444444</v>
      </c>
      <c r="F468" s="1">
        <f>E468-E461</f>
        <v>0.4145833333333333</v>
      </c>
      <c r="G468" s="4">
        <f t="shared" si="59"/>
        <v>9.9499999999999993</v>
      </c>
      <c r="H468">
        <v>69.12</v>
      </c>
      <c r="I468">
        <v>8.5</v>
      </c>
      <c r="J468">
        <v>365.1481</v>
      </c>
      <c r="K468">
        <f t="shared" si="58"/>
        <v>252.39036672</v>
      </c>
      <c r="L468">
        <v>6.3215899999999996</v>
      </c>
      <c r="M468">
        <v>3</v>
      </c>
      <c r="N468">
        <f t="shared" si="61"/>
        <v>1.21E-2</v>
      </c>
    </row>
    <row r="469" spans="1:14" x14ac:dyDescent="0.2">
      <c r="A469">
        <v>64</v>
      </c>
      <c r="B469">
        <v>4</v>
      </c>
      <c r="C469">
        <v>60</v>
      </c>
      <c r="D469">
        <v>0</v>
      </c>
      <c r="E469" s="1">
        <v>0.5395833333333333</v>
      </c>
      <c r="F469" s="1">
        <v>0</v>
      </c>
      <c r="G469" s="4">
        <f t="shared" si="59"/>
        <v>0</v>
      </c>
      <c r="H469">
        <v>101.69</v>
      </c>
      <c r="I469">
        <v>8.5</v>
      </c>
      <c r="J469">
        <v>365.1481</v>
      </c>
      <c r="K469">
        <f t="shared" si="58"/>
        <v>371.31910288999995</v>
      </c>
      <c r="L469">
        <v>6.3215899999999996</v>
      </c>
      <c r="M469">
        <v>1</v>
      </c>
      <c r="N469">
        <v>1.9199999999999998E-2</v>
      </c>
    </row>
    <row r="470" spans="1:14" x14ac:dyDescent="0.2">
      <c r="A470">
        <v>65</v>
      </c>
      <c r="B470">
        <v>5</v>
      </c>
      <c r="C470">
        <v>60</v>
      </c>
      <c r="D470">
        <v>0</v>
      </c>
      <c r="E470" s="1">
        <v>0.54583333333333328</v>
      </c>
      <c r="F470" s="1">
        <v>0</v>
      </c>
      <c r="G470" s="4">
        <f t="shared" si="59"/>
        <v>0</v>
      </c>
      <c r="H470">
        <v>101.51</v>
      </c>
      <c r="I470">
        <v>8.5</v>
      </c>
      <c r="J470">
        <v>365.1481</v>
      </c>
      <c r="K470">
        <f t="shared" si="58"/>
        <v>370.66183631000001</v>
      </c>
      <c r="L470">
        <v>6.3215899999999996</v>
      </c>
      <c r="M470">
        <v>3</v>
      </c>
      <c r="N470">
        <f t="shared" ref="N470:N477" si="62">0.0043+0.0027+0.0061</f>
        <v>1.3100000000000001E-2</v>
      </c>
    </row>
    <row r="471" spans="1:14" x14ac:dyDescent="0.2">
      <c r="A471">
        <v>65</v>
      </c>
      <c r="B471">
        <v>5</v>
      </c>
      <c r="C471">
        <v>60</v>
      </c>
      <c r="D471">
        <v>0</v>
      </c>
      <c r="E471" s="1">
        <v>0.57708333333333328</v>
      </c>
      <c r="F471" s="1">
        <f>E471-E470</f>
        <v>3.125E-2</v>
      </c>
      <c r="G471" s="4">
        <f t="shared" si="59"/>
        <v>0.75</v>
      </c>
      <c r="H471">
        <v>98.63</v>
      </c>
      <c r="I471">
        <v>8.5</v>
      </c>
      <c r="J471">
        <v>365.1481</v>
      </c>
      <c r="K471">
        <f t="shared" si="58"/>
        <v>360.14557102999999</v>
      </c>
      <c r="L471">
        <v>6.3215899999999996</v>
      </c>
      <c r="M471">
        <v>3</v>
      </c>
      <c r="N471">
        <f t="shared" si="62"/>
        <v>1.3100000000000001E-2</v>
      </c>
    </row>
    <row r="472" spans="1:14" x14ac:dyDescent="0.2">
      <c r="A472">
        <v>65</v>
      </c>
      <c r="B472">
        <v>5</v>
      </c>
      <c r="C472">
        <v>60</v>
      </c>
      <c r="D472">
        <v>0</v>
      </c>
      <c r="E472" s="1">
        <v>0.64652777777777781</v>
      </c>
      <c r="F472" s="1">
        <f>E472-E470</f>
        <v>0.10069444444444453</v>
      </c>
      <c r="G472" s="4">
        <f t="shared" si="59"/>
        <v>2.4166666666666687</v>
      </c>
      <c r="H472">
        <v>96.27</v>
      </c>
      <c r="I472">
        <v>8.5</v>
      </c>
      <c r="J472">
        <v>365.1481</v>
      </c>
      <c r="K472">
        <f t="shared" si="58"/>
        <v>351.52807587000001</v>
      </c>
      <c r="L472">
        <v>6.3215899999999996</v>
      </c>
      <c r="M472">
        <v>3</v>
      </c>
      <c r="N472">
        <f t="shared" si="62"/>
        <v>1.3100000000000001E-2</v>
      </c>
    </row>
    <row r="473" spans="1:14" x14ac:dyDescent="0.2">
      <c r="A473">
        <v>65</v>
      </c>
      <c r="B473">
        <v>5</v>
      </c>
      <c r="C473">
        <v>60</v>
      </c>
      <c r="D473">
        <v>0</v>
      </c>
      <c r="E473" s="1">
        <v>0.70833333333333337</v>
      </c>
      <c r="F473" s="1">
        <f>E473-E470</f>
        <v>0.16250000000000009</v>
      </c>
      <c r="G473" s="4">
        <f t="shared" si="59"/>
        <v>3.9000000000000021</v>
      </c>
      <c r="H473">
        <v>94.62</v>
      </c>
      <c r="I473">
        <v>8.5</v>
      </c>
      <c r="J473">
        <v>365.1481</v>
      </c>
      <c r="K473">
        <f t="shared" si="58"/>
        <v>345.50313222</v>
      </c>
      <c r="L473">
        <v>6.3215899999999996</v>
      </c>
      <c r="M473">
        <v>3</v>
      </c>
      <c r="N473">
        <f t="shared" si="62"/>
        <v>1.3100000000000001E-2</v>
      </c>
    </row>
    <row r="474" spans="1:14" x14ac:dyDescent="0.2">
      <c r="A474">
        <v>65</v>
      </c>
      <c r="B474">
        <v>5</v>
      </c>
      <c r="C474">
        <v>60</v>
      </c>
      <c r="D474">
        <v>0</v>
      </c>
      <c r="E474" s="1">
        <v>0.77013888888888893</v>
      </c>
      <c r="F474" s="1">
        <f>E474-E470</f>
        <v>0.22430555555555565</v>
      </c>
      <c r="G474" s="4">
        <f t="shared" si="59"/>
        <v>5.3833333333333355</v>
      </c>
      <c r="H474">
        <v>94.32</v>
      </c>
      <c r="I474">
        <v>8.5</v>
      </c>
      <c r="J474">
        <v>365.1481</v>
      </c>
      <c r="K474">
        <f t="shared" si="58"/>
        <v>344.40768792</v>
      </c>
      <c r="L474">
        <v>6.3215899999999996</v>
      </c>
      <c r="M474">
        <v>3</v>
      </c>
      <c r="N474">
        <f t="shared" si="62"/>
        <v>1.3100000000000001E-2</v>
      </c>
    </row>
    <row r="475" spans="1:14" x14ac:dyDescent="0.2">
      <c r="A475">
        <v>65</v>
      </c>
      <c r="B475">
        <v>5</v>
      </c>
      <c r="C475">
        <v>60</v>
      </c>
      <c r="D475">
        <v>0</v>
      </c>
      <c r="E475" s="1">
        <v>0.82013888888888886</v>
      </c>
      <c r="F475" s="1">
        <f>E475-E470</f>
        <v>0.27430555555555558</v>
      </c>
      <c r="G475" s="4">
        <f t="shared" si="59"/>
        <v>6.5833333333333339</v>
      </c>
      <c r="H475">
        <v>90.05</v>
      </c>
      <c r="I475">
        <v>8.5</v>
      </c>
      <c r="J475">
        <v>365.1481</v>
      </c>
      <c r="K475">
        <f t="shared" si="58"/>
        <v>328.81586404999996</v>
      </c>
      <c r="L475">
        <v>6.3215899999999996</v>
      </c>
      <c r="M475">
        <v>3</v>
      </c>
      <c r="N475">
        <f t="shared" si="62"/>
        <v>1.3100000000000001E-2</v>
      </c>
    </row>
    <row r="476" spans="1:14" x14ac:dyDescent="0.2">
      <c r="A476">
        <v>65</v>
      </c>
      <c r="B476">
        <v>5</v>
      </c>
      <c r="C476">
        <v>60</v>
      </c>
      <c r="D476">
        <v>0</v>
      </c>
      <c r="E476" s="1">
        <v>0.87708333333333333</v>
      </c>
      <c r="F476" s="1">
        <f>E476-E470</f>
        <v>0.33125000000000004</v>
      </c>
      <c r="G476" s="4">
        <f t="shared" si="59"/>
        <v>7.9500000000000011</v>
      </c>
      <c r="H476">
        <v>87.56</v>
      </c>
      <c r="I476">
        <v>8.5</v>
      </c>
      <c r="J476">
        <v>365.1481</v>
      </c>
      <c r="K476">
        <f t="shared" si="58"/>
        <v>319.72367636000001</v>
      </c>
      <c r="L476">
        <v>6.3215899999999996</v>
      </c>
      <c r="M476">
        <v>3</v>
      </c>
      <c r="N476">
        <f t="shared" si="62"/>
        <v>1.3100000000000001E-2</v>
      </c>
    </row>
    <row r="477" spans="1:14" x14ac:dyDescent="0.2">
      <c r="A477">
        <v>65</v>
      </c>
      <c r="B477">
        <v>5</v>
      </c>
      <c r="C477">
        <v>60</v>
      </c>
      <c r="D477">
        <v>0</v>
      </c>
      <c r="E477" s="1">
        <v>0.93958333333333333</v>
      </c>
      <c r="F477" s="1">
        <f>E477-E470</f>
        <v>0.39375000000000004</v>
      </c>
      <c r="G477" s="4">
        <f t="shared" si="59"/>
        <v>9.4500000000000011</v>
      </c>
      <c r="H477">
        <v>84.27</v>
      </c>
      <c r="I477">
        <v>8.5</v>
      </c>
      <c r="J477">
        <v>365.1481</v>
      </c>
      <c r="K477">
        <f t="shared" si="58"/>
        <v>307.71030387000002</v>
      </c>
      <c r="L477">
        <v>6.3215899999999996</v>
      </c>
      <c r="M477">
        <v>3</v>
      </c>
      <c r="N477">
        <f t="shared" si="62"/>
        <v>1.3100000000000001E-2</v>
      </c>
    </row>
    <row r="478" spans="1:14" x14ac:dyDescent="0.2">
      <c r="A478">
        <v>66</v>
      </c>
      <c r="B478">
        <v>1</v>
      </c>
      <c r="C478">
        <v>60</v>
      </c>
      <c r="D478">
        <v>1</v>
      </c>
      <c r="E478" s="1">
        <v>0.55069444444444449</v>
      </c>
      <c r="F478" s="1">
        <v>0</v>
      </c>
      <c r="G478" s="4">
        <f t="shared" si="59"/>
        <v>0</v>
      </c>
      <c r="H478">
        <v>101.81</v>
      </c>
      <c r="I478">
        <v>8.5</v>
      </c>
      <c r="J478">
        <v>365.1481</v>
      </c>
      <c r="K478">
        <f t="shared" si="58"/>
        <v>371.75728061000001</v>
      </c>
      <c r="L478">
        <v>6.3215899999999996</v>
      </c>
      <c r="M478">
        <v>1</v>
      </c>
      <c r="N478">
        <v>6.4999999999999997E-3</v>
      </c>
    </row>
    <row r="479" spans="1:14" x14ac:dyDescent="0.2">
      <c r="A479">
        <v>66</v>
      </c>
      <c r="B479">
        <v>1</v>
      </c>
      <c r="C479">
        <v>60</v>
      </c>
      <c r="D479">
        <v>1</v>
      </c>
      <c r="E479" s="1">
        <v>0.58819444444444446</v>
      </c>
      <c r="F479" s="1">
        <f>E479-E478</f>
        <v>3.7499999999999978E-2</v>
      </c>
      <c r="G479" s="4">
        <f t="shared" si="59"/>
        <v>0.89999999999999947</v>
      </c>
      <c r="H479">
        <v>96.14</v>
      </c>
      <c r="I479">
        <v>8.5</v>
      </c>
      <c r="J479">
        <v>365.1481</v>
      </c>
      <c r="K479">
        <f t="shared" si="58"/>
        <v>351.05338334000004</v>
      </c>
      <c r="L479">
        <v>6.3215899999999996</v>
      </c>
      <c r="M479">
        <v>1</v>
      </c>
      <c r="N479">
        <v>6.4999999999999997E-3</v>
      </c>
    </row>
    <row r="480" spans="1:14" x14ac:dyDescent="0.2">
      <c r="A480">
        <v>66</v>
      </c>
      <c r="B480">
        <v>1</v>
      </c>
      <c r="C480">
        <v>60</v>
      </c>
      <c r="D480">
        <v>1</v>
      </c>
      <c r="E480" s="1">
        <v>0.64722222222222225</v>
      </c>
      <c r="F480" s="1">
        <f>E480-E478</f>
        <v>9.6527777777777768E-2</v>
      </c>
      <c r="G480" s="4">
        <f t="shared" si="59"/>
        <v>2.3166666666666664</v>
      </c>
      <c r="H480">
        <v>95.38</v>
      </c>
      <c r="I480">
        <v>8.5</v>
      </c>
      <c r="J480">
        <v>365.1481</v>
      </c>
      <c r="K480">
        <f t="shared" si="58"/>
        <v>348.27825777999999</v>
      </c>
      <c r="L480">
        <v>6.3215899999999996</v>
      </c>
      <c r="M480">
        <v>1</v>
      </c>
      <c r="N480">
        <v>6.4999999999999997E-3</v>
      </c>
    </row>
    <row r="481" spans="1:14" x14ac:dyDescent="0.2">
      <c r="A481">
        <v>66</v>
      </c>
      <c r="B481">
        <v>1</v>
      </c>
      <c r="C481">
        <v>60</v>
      </c>
      <c r="D481">
        <v>1</v>
      </c>
      <c r="E481" s="1">
        <v>0.7090277777777777</v>
      </c>
      <c r="F481" s="1">
        <f>E481-E478</f>
        <v>0.15833333333333321</v>
      </c>
      <c r="G481" s="4">
        <f t="shared" si="59"/>
        <v>3.7999999999999972</v>
      </c>
      <c r="H481">
        <v>95.41</v>
      </c>
      <c r="I481">
        <v>8.5</v>
      </c>
      <c r="J481">
        <v>365.1481</v>
      </c>
      <c r="K481">
        <f t="shared" si="58"/>
        <v>348.38780220999996</v>
      </c>
      <c r="L481">
        <v>6.3215899999999996</v>
      </c>
      <c r="M481">
        <v>1</v>
      </c>
      <c r="N481">
        <v>6.4999999999999997E-3</v>
      </c>
    </row>
    <row r="482" spans="1:14" x14ac:dyDescent="0.2">
      <c r="A482">
        <v>66</v>
      </c>
      <c r="B482">
        <v>1</v>
      </c>
      <c r="C482">
        <v>60</v>
      </c>
      <c r="D482">
        <v>1</v>
      </c>
      <c r="E482" s="1">
        <v>0.77083333333333337</v>
      </c>
      <c r="F482" s="1">
        <f>E482-E478</f>
        <v>0.22013888888888888</v>
      </c>
      <c r="G482" s="4">
        <f t="shared" si="59"/>
        <v>5.2833333333333332</v>
      </c>
      <c r="H482">
        <v>91.19</v>
      </c>
      <c r="I482">
        <v>8.5</v>
      </c>
      <c r="J482">
        <v>365.1481</v>
      </c>
      <c r="K482">
        <f t="shared" si="58"/>
        <v>332.97855238999995</v>
      </c>
      <c r="L482">
        <v>6.3215899999999996</v>
      </c>
      <c r="M482">
        <v>1</v>
      </c>
      <c r="N482">
        <v>6.4999999999999997E-3</v>
      </c>
    </row>
    <row r="483" spans="1:14" x14ac:dyDescent="0.2">
      <c r="A483">
        <v>66</v>
      </c>
      <c r="B483">
        <v>1</v>
      </c>
      <c r="C483">
        <v>60</v>
      </c>
      <c r="D483">
        <v>1</v>
      </c>
      <c r="E483" s="1">
        <v>0.8208333333333333</v>
      </c>
      <c r="F483" s="1">
        <f>E483-E478</f>
        <v>0.27013888888888882</v>
      </c>
      <c r="G483" s="4">
        <f t="shared" si="59"/>
        <v>6.4833333333333316</v>
      </c>
      <c r="H483">
        <v>88.87</v>
      </c>
      <c r="I483">
        <v>8.5</v>
      </c>
      <c r="J483">
        <v>365.1481</v>
      </c>
      <c r="K483">
        <f t="shared" si="58"/>
        <v>324.50711647000003</v>
      </c>
      <c r="L483">
        <v>6.3215899999999996</v>
      </c>
      <c r="M483">
        <v>1</v>
      </c>
      <c r="N483">
        <v>6.4999999999999997E-3</v>
      </c>
    </row>
    <row r="484" spans="1:14" x14ac:dyDescent="0.2">
      <c r="A484">
        <v>66</v>
      </c>
      <c r="B484">
        <v>1</v>
      </c>
      <c r="C484">
        <v>60</v>
      </c>
      <c r="D484">
        <v>1</v>
      </c>
      <c r="E484" s="1">
        <v>0.87777777777777777</v>
      </c>
      <c r="F484" s="1">
        <f>E484-E478</f>
        <v>0.32708333333333328</v>
      </c>
      <c r="G484" s="4">
        <f t="shared" si="59"/>
        <v>7.8499999999999988</v>
      </c>
      <c r="H484">
        <v>86.32</v>
      </c>
      <c r="I484">
        <v>8.5</v>
      </c>
      <c r="J484">
        <v>365.1481</v>
      </c>
      <c r="K484">
        <f t="shared" si="58"/>
        <v>315.19583991999997</v>
      </c>
      <c r="L484">
        <v>6.3215899999999996</v>
      </c>
      <c r="M484">
        <v>1</v>
      </c>
      <c r="N484">
        <v>6.4999999999999997E-3</v>
      </c>
    </row>
    <row r="485" spans="1:14" x14ac:dyDescent="0.2">
      <c r="A485">
        <v>66</v>
      </c>
      <c r="B485">
        <v>1</v>
      </c>
      <c r="C485">
        <v>60</v>
      </c>
      <c r="D485">
        <v>1</v>
      </c>
      <c r="E485" s="1">
        <v>0.94027777777777777</v>
      </c>
      <c r="F485" s="1">
        <f>E485-E478</f>
        <v>0.38958333333333328</v>
      </c>
      <c r="G485" s="4">
        <f t="shared" si="59"/>
        <v>9.3499999999999979</v>
      </c>
      <c r="H485">
        <v>84.22</v>
      </c>
      <c r="I485">
        <v>8.5</v>
      </c>
      <c r="J485">
        <v>365.1481</v>
      </c>
      <c r="K485">
        <f t="shared" si="58"/>
        <v>307.52772981999999</v>
      </c>
      <c r="L485">
        <v>6.3215899999999996</v>
      </c>
      <c r="M485">
        <v>1</v>
      </c>
      <c r="N485">
        <v>6.4999999999999997E-3</v>
      </c>
    </row>
    <row r="486" spans="1:14" x14ac:dyDescent="0.2">
      <c r="A486">
        <v>67</v>
      </c>
      <c r="B486">
        <v>2</v>
      </c>
      <c r="C486">
        <v>60</v>
      </c>
      <c r="D486">
        <v>1</v>
      </c>
      <c r="E486" s="1">
        <v>0.55625000000000002</v>
      </c>
      <c r="F486" s="1">
        <v>0</v>
      </c>
      <c r="G486" s="4">
        <f t="shared" si="59"/>
        <v>0</v>
      </c>
      <c r="H486">
        <v>101.94</v>
      </c>
      <c r="I486">
        <v>8.5</v>
      </c>
      <c r="J486">
        <v>365.1481</v>
      </c>
      <c r="K486">
        <f t="shared" si="58"/>
        <v>372.23197314000004</v>
      </c>
      <c r="L486">
        <v>6.3215899999999996</v>
      </c>
      <c r="M486">
        <v>3</v>
      </c>
      <c r="N486">
        <f t="shared" ref="N486:N491" si="63">0.0069+0.009+0.0074</f>
        <v>2.3299999999999998E-2</v>
      </c>
    </row>
    <row r="487" spans="1:14" x14ac:dyDescent="0.2">
      <c r="A487">
        <v>67</v>
      </c>
      <c r="B487">
        <v>2</v>
      </c>
      <c r="C487">
        <v>60</v>
      </c>
      <c r="D487">
        <v>1</v>
      </c>
      <c r="E487" s="1">
        <v>0.58888888888888891</v>
      </c>
      <c r="F487" s="1">
        <f>E487-E486</f>
        <v>3.2638888888888884E-2</v>
      </c>
      <c r="G487" s="4">
        <f t="shared" si="59"/>
        <v>0.78333333333333321</v>
      </c>
      <c r="H487">
        <v>96.4</v>
      </c>
      <c r="I487">
        <v>8.5</v>
      </c>
      <c r="J487">
        <v>365.1481</v>
      </c>
      <c r="K487">
        <f t="shared" si="58"/>
        <v>352.00276840000004</v>
      </c>
      <c r="L487">
        <v>6.3215899999999996</v>
      </c>
      <c r="M487">
        <v>3</v>
      </c>
      <c r="N487">
        <f t="shared" si="63"/>
        <v>2.3299999999999998E-2</v>
      </c>
    </row>
    <row r="488" spans="1:14" x14ac:dyDescent="0.2">
      <c r="A488">
        <v>67</v>
      </c>
      <c r="B488">
        <v>2</v>
      </c>
      <c r="C488">
        <v>60</v>
      </c>
      <c r="D488">
        <v>1</v>
      </c>
      <c r="E488" s="1">
        <v>0.6479166666666667</v>
      </c>
      <c r="F488" s="1">
        <f>E488-E486</f>
        <v>9.1666666666666674E-2</v>
      </c>
      <c r="G488" s="4">
        <f t="shared" si="59"/>
        <v>2.2000000000000002</v>
      </c>
      <c r="H488">
        <v>92.4</v>
      </c>
      <c r="I488">
        <v>8.5</v>
      </c>
      <c r="J488">
        <v>365.1481</v>
      </c>
      <c r="K488">
        <f t="shared" si="58"/>
        <v>337.39684440000002</v>
      </c>
      <c r="L488">
        <v>6.3215899999999996</v>
      </c>
      <c r="M488">
        <v>3</v>
      </c>
      <c r="N488">
        <f t="shared" si="63"/>
        <v>2.3299999999999998E-2</v>
      </c>
    </row>
    <row r="489" spans="1:14" x14ac:dyDescent="0.2">
      <c r="A489">
        <v>67</v>
      </c>
      <c r="B489">
        <v>2</v>
      </c>
      <c r="C489">
        <v>60</v>
      </c>
      <c r="D489">
        <v>1</v>
      </c>
      <c r="E489" s="1">
        <v>0.70972222222222225</v>
      </c>
      <c r="F489" s="1">
        <f>E489-E486</f>
        <v>0.15347222222222223</v>
      </c>
      <c r="G489" s="4">
        <f t="shared" si="59"/>
        <v>3.6833333333333336</v>
      </c>
      <c r="H489">
        <v>86.69</v>
      </c>
      <c r="I489">
        <v>8.5</v>
      </c>
      <c r="J489">
        <v>365.1481</v>
      </c>
      <c r="K489">
        <f t="shared" si="58"/>
        <v>316.54688788999999</v>
      </c>
      <c r="L489">
        <v>6.3215899999999996</v>
      </c>
      <c r="M489">
        <v>3</v>
      </c>
      <c r="N489">
        <f t="shared" si="63"/>
        <v>2.3299999999999998E-2</v>
      </c>
    </row>
    <row r="490" spans="1:14" x14ac:dyDescent="0.2">
      <c r="A490">
        <v>67</v>
      </c>
      <c r="B490">
        <v>2</v>
      </c>
      <c r="C490">
        <v>60</v>
      </c>
      <c r="D490">
        <v>1</v>
      </c>
      <c r="E490" s="1">
        <v>0.7715277777777777</v>
      </c>
      <c r="F490" s="1">
        <f>E490-E486</f>
        <v>0.21527777777777768</v>
      </c>
      <c r="G490" s="4">
        <f t="shared" si="59"/>
        <v>5.1666666666666643</v>
      </c>
      <c r="H490">
        <v>80.55</v>
      </c>
      <c r="I490">
        <v>8.5</v>
      </c>
      <c r="J490">
        <v>365.1481</v>
      </c>
      <c r="K490">
        <f t="shared" si="58"/>
        <v>294.12679455</v>
      </c>
      <c r="L490">
        <v>6.3215899999999996</v>
      </c>
      <c r="M490">
        <v>3</v>
      </c>
      <c r="N490">
        <f t="shared" si="63"/>
        <v>2.3299999999999998E-2</v>
      </c>
    </row>
    <row r="491" spans="1:14" x14ac:dyDescent="0.2">
      <c r="A491">
        <v>67</v>
      </c>
      <c r="B491">
        <v>2</v>
      </c>
      <c r="C491">
        <v>60</v>
      </c>
      <c r="D491">
        <v>1</v>
      </c>
      <c r="E491" s="1">
        <v>0.82152777777777775</v>
      </c>
      <c r="F491" s="1">
        <f>E491-E486</f>
        <v>0.26527777777777772</v>
      </c>
      <c r="G491" s="4">
        <f t="shared" si="59"/>
        <v>6.3666666666666654</v>
      </c>
      <c r="H491">
        <v>77.73</v>
      </c>
      <c r="I491">
        <v>8.5</v>
      </c>
      <c r="J491">
        <v>365.1481</v>
      </c>
      <c r="K491">
        <f t="shared" si="58"/>
        <v>283.82961812999997</v>
      </c>
      <c r="L491">
        <v>6.3215899999999996</v>
      </c>
      <c r="M491">
        <v>3</v>
      </c>
      <c r="N491">
        <f t="shared" si="63"/>
        <v>2.3299999999999998E-2</v>
      </c>
    </row>
    <row r="492" spans="1:14" x14ac:dyDescent="0.2">
      <c r="A492">
        <v>68</v>
      </c>
      <c r="B492">
        <v>2</v>
      </c>
      <c r="C492">
        <v>60</v>
      </c>
      <c r="D492">
        <v>1</v>
      </c>
      <c r="E492" s="1">
        <v>0.56041666666666667</v>
      </c>
      <c r="F492" s="1">
        <v>0</v>
      </c>
      <c r="G492" s="4">
        <f t="shared" si="59"/>
        <v>0</v>
      </c>
      <c r="H492">
        <v>102.45</v>
      </c>
      <c r="I492">
        <v>8.5</v>
      </c>
      <c r="J492">
        <v>365.1481</v>
      </c>
      <c r="K492">
        <f t="shared" si="58"/>
        <v>374.09422845</v>
      </c>
      <c r="L492">
        <v>6.3215899999999996</v>
      </c>
      <c r="M492">
        <v>3</v>
      </c>
      <c r="N492">
        <f>0.005+0.0109+0.0059</f>
        <v>2.18E-2</v>
      </c>
    </row>
    <row r="493" spans="1:14" x14ac:dyDescent="0.2">
      <c r="A493">
        <v>68</v>
      </c>
      <c r="B493">
        <v>2</v>
      </c>
      <c r="C493">
        <v>60</v>
      </c>
      <c r="D493">
        <v>1</v>
      </c>
      <c r="E493" s="1">
        <v>0.58958333333333335</v>
      </c>
      <c r="F493" s="1">
        <f>E493-E492</f>
        <v>2.9166666666666674E-2</v>
      </c>
      <c r="G493" s="4">
        <f t="shared" si="59"/>
        <v>0.70000000000000018</v>
      </c>
      <c r="H493">
        <v>95.97</v>
      </c>
      <c r="I493">
        <v>8.5</v>
      </c>
      <c r="J493">
        <v>365.1481</v>
      </c>
      <c r="K493">
        <f t="shared" si="58"/>
        <v>350.43263157000001</v>
      </c>
      <c r="L493">
        <v>6.3215899999999996</v>
      </c>
      <c r="M493">
        <v>3</v>
      </c>
      <c r="N493">
        <f>0.005+0.0109+0.0059</f>
        <v>2.18E-2</v>
      </c>
    </row>
    <row r="494" spans="1:14" x14ac:dyDescent="0.2">
      <c r="A494">
        <v>68</v>
      </c>
      <c r="B494">
        <v>2</v>
      </c>
      <c r="C494">
        <v>60</v>
      </c>
      <c r="D494">
        <v>1</v>
      </c>
      <c r="E494" s="1">
        <v>0.64861111111111114</v>
      </c>
      <c r="F494" s="1">
        <f>E494-E492</f>
        <v>8.8194444444444464E-2</v>
      </c>
      <c r="G494" s="4">
        <f t="shared" si="59"/>
        <v>2.1166666666666671</v>
      </c>
      <c r="H494">
        <v>89.69</v>
      </c>
      <c r="I494">
        <v>8.5</v>
      </c>
      <c r="J494">
        <v>365.1481</v>
      </c>
      <c r="K494">
        <f t="shared" si="58"/>
        <v>327.50133089000002</v>
      </c>
      <c r="L494">
        <v>6.3215899999999996</v>
      </c>
      <c r="M494">
        <v>3</v>
      </c>
      <c r="N494">
        <f>0.005+0.0109+0.0059</f>
        <v>2.18E-2</v>
      </c>
    </row>
    <row r="495" spans="1:14" x14ac:dyDescent="0.2">
      <c r="A495">
        <v>68</v>
      </c>
      <c r="B495">
        <v>2</v>
      </c>
      <c r="C495">
        <v>60</v>
      </c>
      <c r="D495">
        <v>1</v>
      </c>
      <c r="E495" s="1">
        <v>0.7104166666666667</v>
      </c>
      <c r="F495" s="1">
        <f>E495-E492</f>
        <v>0.15000000000000002</v>
      </c>
      <c r="G495" s="4">
        <f t="shared" si="59"/>
        <v>3.6000000000000005</v>
      </c>
      <c r="H495">
        <v>78.239999999999995</v>
      </c>
      <c r="I495">
        <v>8.5</v>
      </c>
      <c r="J495">
        <v>365.1481</v>
      </c>
      <c r="K495">
        <f t="shared" si="58"/>
        <v>285.69187343999999</v>
      </c>
      <c r="L495">
        <v>6.3215899999999996</v>
      </c>
      <c r="M495">
        <v>3</v>
      </c>
      <c r="N495">
        <f>0.005+0.0109+0.0059</f>
        <v>2.18E-2</v>
      </c>
    </row>
    <row r="496" spans="1:14" x14ac:dyDescent="0.2">
      <c r="A496">
        <v>68</v>
      </c>
      <c r="B496">
        <v>2</v>
      </c>
      <c r="C496">
        <v>60</v>
      </c>
      <c r="D496">
        <v>1</v>
      </c>
      <c r="E496" s="1">
        <v>0.77222222222222225</v>
      </c>
      <c r="F496" s="1">
        <f>E496-E492</f>
        <v>0.21180555555555558</v>
      </c>
      <c r="G496" s="4">
        <f t="shared" si="59"/>
        <v>5.0833333333333339</v>
      </c>
      <c r="H496">
        <v>69.73</v>
      </c>
      <c r="I496">
        <v>8.5</v>
      </c>
      <c r="J496">
        <v>365.1481</v>
      </c>
      <c r="K496">
        <f t="shared" si="58"/>
        <v>254.61777013</v>
      </c>
      <c r="L496">
        <v>6.3215899999999996</v>
      </c>
      <c r="M496">
        <v>3</v>
      </c>
      <c r="N496">
        <f>0.005+0.0109+0.0059</f>
        <v>2.18E-2</v>
      </c>
    </row>
    <row r="497" spans="1:14" x14ac:dyDescent="0.2">
      <c r="A497">
        <v>69</v>
      </c>
      <c r="B497">
        <v>3</v>
      </c>
      <c r="C497">
        <v>60</v>
      </c>
      <c r="D497">
        <v>1</v>
      </c>
      <c r="E497" s="1">
        <v>0.57361111111111118</v>
      </c>
      <c r="F497" s="1">
        <v>0</v>
      </c>
      <c r="G497" s="4">
        <f t="shared" si="59"/>
        <v>0</v>
      </c>
      <c r="H497">
        <v>96.16</v>
      </c>
      <c r="I497">
        <v>8.5</v>
      </c>
      <c r="J497">
        <v>365.1481</v>
      </c>
      <c r="K497">
        <f t="shared" si="58"/>
        <v>351.12641295999998</v>
      </c>
      <c r="L497">
        <v>6.3215899999999996</v>
      </c>
      <c r="M497">
        <v>3</v>
      </c>
      <c r="N497">
        <f t="shared" ref="N497:N502" si="64">0.0076+0.0074+0.0032</f>
        <v>1.8200000000000001E-2</v>
      </c>
    </row>
    <row r="498" spans="1:14" x14ac:dyDescent="0.2">
      <c r="A498">
        <v>69</v>
      </c>
      <c r="B498">
        <v>3</v>
      </c>
      <c r="C498">
        <v>60</v>
      </c>
      <c r="D498">
        <v>1</v>
      </c>
      <c r="E498" s="1">
        <v>0.59097222222222223</v>
      </c>
      <c r="F498" s="1">
        <f>E498-E497</f>
        <v>1.7361111111111049E-2</v>
      </c>
      <c r="G498" s="4">
        <f t="shared" si="59"/>
        <v>0.41666666666666519</v>
      </c>
      <c r="H498">
        <v>91.14</v>
      </c>
      <c r="I498">
        <v>8.5</v>
      </c>
      <c r="J498">
        <v>365.1481</v>
      </c>
      <c r="K498">
        <f t="shared" si="58"/>
        <v>332.79597833999998</v>
      </c>
      <c r="L498">
        <v>6.3215899999999996</v>
      </c>
      <c r="M498">
        <v>3</v>
      </c>
      <c r="N498">
        <f t="shared" si="64"/>
        <v>1.8200000000000001E-2</v>
      </c>
    </row>
    <row r="499" spans="1:14" x14ac:dyDescent="0.2">
      <c r="A499">
        <v>69</v>
      </c>
      <c r="B499">
        <v>3</v>
      </c>
      <c r="C499">
        <v>60</v>
      </c>
      <c r="D499">
        <v>1</v>
      </c>
      <c r="E499" s="1">
        <v>0.65</v>
      </c>
      <c r="F499" s="1">
        <f>E499-E497</f>
        <v>7.638888888888884E-2</v>
      </c>
      <c r="G499" s="4">
        <f t="shared" si="59"/>
        <v>1.8333333333333321</v>
      </c>
      <c r="H499">
        <v>85.29</v>
      </c>
      <c r="I499">
        <v>8.5</v>
      </c>
      <c r="J499">
        <v>365.1481</v>
      </c>
      <c r="K499">
        <f t="shared" si="58"/>
        <v>311.43481449000006</v>
      </c>
      <c r="L499">
        <v>6.3215899999999996</v>
      </c>
      <c r="M499">
        <v>3</v>
      </c>
      <c r="N499">
        <f t="shared" si="64"/>
        <v>1.8200000000000001E-2</v>
      </c>
    </row>
    <row r="500" spans="1:14" x14ac:dyDescent="0.2">
      <c r="A500">
        <v>69</v>
      </c>
      <c r="B500">
        <v>3</v>
      </c>
      <c r="C500">
        <v>60</v>
      </c>
      <c r="D500">
        <v>1</v>
      </c>
      <c r="E500" s="1">
        <v>0.71111111111111114</v>
      </c>
      <c r="F500" s="1">
        <f>E500-E497</f>
        <v>0.13749999999999996</v>
      </c>
      <c r="G500" s="4">
        <f t="shared" si="59"/>
        <v>3.2999999999999989</v>
      </c>
      <c r="H500">
        <v>74.83</v>
      </c>
      <c r="I500">
        <v>8.5</v>
      </c>
      <c r="J500">
        <v>365.1481</v>
      </c>
      <c r="K500">
        <f t="shared" si="58"/>
        <v>273.24032323</v>
      </c>
      <c r="L500">
        <v>6.3215899999999996</v>
      </c>
      <c r="M500">
        <v>3</v>
      </c>
      <c r="N500">
        <f t="shared" si="64"/>
        <v>1.8200000000000001E-2</v>
      </c>
    </row>
    <row r="501" spans="1:14" x14ac:dyDescent="0.2">
      <c r="A501">
        <v>69</v>
      </c>
      <c r="B501">
        <v>3</v>
      </c>
      <c r="C501">
        <v>60</v>
      </c>
      <c r="D501">
        <v>1</v>
      </c>
      <c r="E501" s="1">
        <v>0.77361111111111114</v>
      </c>
      <c r="F501" s="1">
        <f>E501-E497</f>
        <v>0.19999999999999996</v>
      </c>
      <c r="G501" s="4">
        <f t="shared" si="59"/>
        <v>4.7999999999999989</v>
      </c>
      <c r="H501">
        <v>70.91</v>
      </c>
      <c r="I501">
        <v>8.5</v>
      </c>
      <c r="J501">
        <v>365.1481</v>
      </c>
      <c r="K501">
        <f t="shared" si="58"/>
        <v>258.92651770999998</v>
      </c>
      <c r="L501">
        <v>6.3215899999999996</v>
      </c>
      <c r="M501">
        <v>3</v>
      </c>
      <c r="N501">
        <f t="shared" si="64"/>
        <v>1.8200000000000001E-2</v>
      </c>
    </row>
    <row r="502" spans="1:14" x14ac:dyDescent="0.2">
      <c r="A502">
        <v>69</v>
      </c>
      <c r="B502">
        <v>3</v>
      </c>
      <c r="C502">
        <v>60</v>
      </c>
      <c r="D502">
        <v>1</v>
      </c>
      <c r="E502" s="1">
        <v>0.8222222222222223</v>
      </c>
      <c r="F502" s="1">
        <f>E502-E497</f>
        <v>0.24861111111111112</v>
      </c>
      <c r="G502" s="4">
        <f t="shared" si="59"/>
        <v>5.9666666666666668</v>
      </c>
      <c r="H502">
        <v>64.540000000000006</v>
      </c>
      <c r="I502">
        <v>8.5</v>
      </c>
      <c r="J502">
        <v>365.1481</v>
      </c>
      <c r="K502">
        <f t="shared" si="58"/>
        <v>235.66658374000002</v>
      </c>
      <c r="L502">
        <v>6.3215899999999996</v>
      </c>
      <c r="M502">
        <v>3</v>
      </c>
      <c r="N502">
        <f t="shared" si="64"/>
        <v>1.8200000000000001E-2</v>
      </c>
    </row>
    <row r="503" spans="1:14" x14ac:dyDescent="0.2">
      <c r="A503">
        <v>72</v>
      </c>
      <c r="B503">
        <v>5</v>
      </c>
      <c r="C503">
        <v>70</v>
      </c>
      <c r="D503">
        <v>0</v>
      </c>
      <c r="E503" s="1">
        <v>0.59583333333333333</v>
      </c>
      <c r="F503" s="1">
        <v>0</v>
      </c>
      <c r="G503" s="4">
        <f t="shared" si="59"/>
        <v>0</v>
      </c>
      <c r="H503">
        <v>101.4</v>
      </c>
      <c r="I503">
        <v>8.5</v>
      </c>
      <c r="J503">
        <v>365.1481</v>
      </c>
      <c r="K503">
        <f t="shared" si="58"/>
        <v>370.26017339999999</v>
      </c>
      <c r="L503">
        <v>6.3215899999999996</v>
      </c>
      <c r="M503">
        <v>1</v>
      </c>
      <c r="N503">
        <v>4.4000000000000003E-3</v>
      </c>
    </row>
    <row r="504" spans="1:14" x14ac:dyDescent="0.2">
      <c r="A504">
        <v>72</v>
      </c>
      <c r="B504">
        <v>5</v>
      </c>
      <c r="C504">
        <v>70</v>
      </c>
      <c r="D504">
        <v>0</v>
      </c>
      <c r="E504" s="1">
        <v>0.62361111111111112</v>
      </c>
      <c r="F504" s="1">
        <f>E504-E503</f>
        <v>2.777777777777779E-2</v>
      </c>
      <c r="G504" s="4">
        <f t="shared" si="59"/>
        <v>0.66666666666666696</v>
      </c>
      <c r="H504">
        <v>100.21</v>
      </c>
      <c r="I504">
        <v>8.5</v>
      </c>
      <c r="J504">
        <v>365.1481</v>
      </c>
      <c r="K504">
        <f t="shared" si="58"/>
        <v>365.91491100999997</v>
      </c>
      <c r="L504">
        <v>6.3215899999999996</v>
      </c>
      <c r="M504">
        <v>1</v>
      </c>
      <c r="N504">
        <v>4.4000000000000003E-3</v>
      </c>
    </row>
    <row r="505" spans="1:14" x14ac:dyDescent="0.2">
      <c r="A505">
        <v>72</v>
      </c>
      <c r="B505">
        <v>5</v>
      </c>
      <c r="C505">
        <v>70</v>
      </c>
      <c r="D505">
        <v>0</v>
      </c>
      <c r="E505" s="1">
        <v>0.65138888888888891</v>
      </c>
      <c r="F505" s="1">
        <f>E505-E503</f>
        <v>5.555555555555558E-2</v>
      </c>
      <c r="G505" s="4">
        <f t="shared" si="59"/>
        <v>1.3333333333333339</v>
      </c>
      <c r="H505">
        <v>100.24</v>
      </c>
      <c r="I505">
        <v>8.5</v>
      </c>
      <c r="J505">
        <v>365.1481</v>
      </c>
      <c r="K505">
        <f t="shared" si="58"/>
        <v>366.02445544</v>
      </c>
      <c r="L505">
        <v>6.3215899999999996</v>
      </c>
      <c r="M505">
        <v>1</v>
      </c>
      <c r="N505">
        <v>4.4000000000000003E-3</v>
      </c>
    </row>
    <row r="506" spans="1:14" x14ac:dyDescent="0.2">
      <c r="A506">
        <v>72</v>
      </c>
      <c r="B506">
        <v>5</v>
      </c>
      <c r="C506">
        <v>70</v>
      </c>
      <c r="D506">
        <v>0</v>
      </c>
      <c r="E506" s="1">
        <v>0.71250000000000002</v>
      </c>
      <c r="F506" s="1">
        <f>E506-E503</f>
        <v>0.1166666666666667</v>
      </c>
      <c r="G506" s="4">
        <f t="shared" si="59"/>
        <v>2.8000000000000007</v>
      </c>
      <c r="H506">
        <v>97.55</v>
      </c>
      <c r="I506">
        <v>8.5</v>
      </c>
      <c r="J506">
        <v>365.1481</v>
      </c>
      <c r="K506">
        <f t="shared" si="58"/>
        <v>356.20197155</v>
      </c>
      <c r="L506">
        <v>6.3215899999999996</v>
      </c>
      <c r="M506">
        <v>1</v>
      </c>
      <c r="N506">
        <v>4.4000000000000003E-3</v>
      </c>
    </row>
    <row r="507" spans="1:14" x14ac:dyDescent="0.2">
      <c r="A507">
        <v>72</v>
      </c>
      <c r="B507">
        <v>5</v>
      </c>
      <c r="C507">
        <v>70</v>
      </c>
      <c r="D507">
        <v>0</v>
      </c>
      <c r="E507" s="1">
        <v>0.77500000000000002</v>
      </c>
      <c r="F507" s="1">
        <f>E507-E503</f>
        <v>0.1791666666666667</v>
      </c>
      <c r="G507" s="4">
        <f t="shared" si="59"/>
        <v>4.3000000000000007</v>
      </c>
      <c r="H507">
        <v>95.73</v>
      </c>
      <c r="I507">
        <v>8.5</v>
      </c>
      <c r="J507">
        <v>365.1481</v>
      </c>
      <c r="K507">
        <f t="shared" si="58"/>
        <v>349.55627613000001</v>
      </c>
      <c r="L507">
        <v>6.3215899999999996</v>
      </c>
      <c r="M507">
        <v>1</v>
      </c>
      <c r="N507">
        <v>4.4000000000000003E-3</v>
      </c>
    </row>
    <row r="508" spans="1:14" x14ac:dyDescent="0.2">
      <c r="A508">
        <v>72</v>
      </c>
      <c r="B508">
        <v>5</v>
      </c>
      <c r="C508">
        <v>70</v>
      </c>
      <c r="D508">
        <v>0</v>
      </c>
      <c r="E508" s="1">
        <v>0.82361111111111107</v>
      </c>
      <c r="F508" s="1">
        <f>E508-E503</f>
        <v>0.22777777777777775</v>
      </c>
      <c r="G508" s="4">
        <f t="shared" si="59"/>
        <v>5.4666666666666659</v>
      </c>
      <c r="H508">
        <v>94.14</v>
      </c>
      <c r="I508">
        <v>8.5</v>
      </c>
      <c r="J508">
        <v>365.1481</v>
      </c>
      <c r="K508">
        <f t="shared" si="58"/>
        <v>343.75042134</v>
      </c>
      <c r="L508">
        <v>6.3215899999999996</v>
      </c>
      <c r="M508">
        <v>1</v>
      </c>
      <c r="N508">
        <v>4.4000000000000003E-3</v>
      </c>
    </row>
    <row r="509" spans="1:14" x14ac:dyDescent="0.2">
      <c r="A509">
        <v>72</v>
      </c>
      <c r="B509">
        <v>5</v>
      </c>
      <c r="C509">
        <v>70</v>
      </c>
      <c r="D509">
        <v>0</v>
      </c>
      <c r="E509" s="1">
        <v>0.88124999999999998</v>
      </c>
      <c r="F509" s="1">
        <f>E509-E503</f>
        <v>0.28541666666666665</v>
      </c>
      <c r="G509" s="4">
        <f t="shared" si="59"/>
        <v>6.85</v>
      </c>
      <c r="H509">
        <v>91.54</v>
      </c>
      <c r="I509">
        <v>8.5</v>
      </c>
      <c r="J509">
        <v>365.1481</v>
      </c>
      <c r="K509">
        <f t="shared" si="58"/>
        <v>334.25657074000003</v>
      </c>
      <c r="L509">
        <v>6.3215899999999996</v>
      </c>
      <c r="M509">
        <v>1</v>
      </c>
      <c r="N509">
        <v>4.4000000000000003E-3</v>
      </c>
    </row>
    <row r="510" spans="1:14" x14ac:dyDescent="0.2">
      <c r="A510">
        <v>72</v>
      </c>
      <c r="B510">
        <v>5</v>
      </c>
      <c r="C510">
        <v>70</v>
      </c>
      <c r="D510">
        <v>0</v>
      </c>
      <c r="E510" s="1">
        <v>0.94236111111111109</v>
      </c>
      <c r="F510" s="1">
        <f>E510-E503</f>
        <v>0.34652777777777777</v>
      </c>
      <c r="G510" s="4">
        <f t="shared" si="59"/>
        <v>8.3166666666666664</v>
      </c>
      <c r="H510">
        <v>86.13</v>
      </c>
      <c r="I510">
        <v>8.5</v>
      </c>
      <c r="J510">
        <v>365.1481</v>
      </c>
      <c r="K510">
        <f t="shared" si="58"/>
        <v>314.50205853</v>
      </c>
      <c r="L510">
        <v>6.3215899999999996</v>
      </c>
      <c r="M510">
        <v>1</v>
      </c>
      <c r="N510">
        <v>4.4000000000000003E-3</v>
      </c>
    </row>
    <row r="511" spans="1:14" x14ac:dyDescent="0.2">
      <c r="A511">
        <v>73</v>
      </c>
      <c r="B511">
        <v>6</v>
      </c>
      <c r="C511">
        <v>70</v>
      </c>
      <c r="D511">
        <v>0</v>
      </c>
      <c r="E511" s="1">
        <v>0.60138888888888886</v>
      </c>
      <c r="F511" s="1">
        <v>0</v>
      </c>
      <c r="G511" s="4">
        <f t="shared" si="59"/>
        <v>0</v>
      </c>
      <c r="H511">
        <v>102.87</v>
      </c>
      <c r="I511">
        <v>8.5</v>
      </c>
      <c r="J511">
        <v>365.1481</v>
      </c>
      <c r="K511">
        <f t="shared" si="58"/>
        <v>375.62785047</v>
      </c>
      <c r="L511">
        <v>6.3215899999999996</v>
      </c>
      <c r="M511">
        <v>3</v>
      </c>
      <c r="N511">
        <f t="shared" ref="N511:N517" si="65">0.0061+0.0029+0.0079</f>
        <v>1.6900000000000002E-2</v>
      </c>
    </row>
    <row r="512" spans="1:14" x14ac:dyDescent="0.2">
      <c r="A512">
        <v>73</v>
      </c>
      <c r="B512">
        <v>6</v>
      </c>
      <c r="C512">
        <v>70</v>
      </c>
      <c r="D512">
        <v>0</v>
      </c>
      <c r="E512" s="1">
        <v>0.62430555555555556</v>
      </c>
      <c r="F512" s="1">
        <f>E512-E511</f>
        <v>2.2916666666666696E-2</v>
      </c>
      <c r="G512" s="4">
        <f t="shared" si="59"/>
        <v>0.55000000000000071</v>
      </c>
      <c r="H512">
        <v>101.23</v>
      </c>
      <c r="I512">
        <v>8.5</v>
      </c>
      <c r="J512">
        <v>365.1481</v>
      </c>
      <c r="K512">
        <f t="shared" si="58"/>
        <v>369.63942163000002</v>
      </c>
      <c r="L512">
        <v>6.3215899999999996</v>
      </c>
      <c r="M512">
        <v>3</v>
      </c>
      <c r="N512">
        <f t="shared" si="65"/>
        <v>1.6900000000000002E-2</v>
      </c>
    </row>
    <row r="513" spans="1:14" x14ac:dyDescent="0.2">
      <c r="A513">
        <v>73</v>
      </c>
      <c r="B513">
        <v>6</v>
      </c>
      <c r="C513">
        <v>70</v>
      </c>
      <c r="D513">
        <v>0</v>
      </c>
      <c r="E513" s="1">
        <v>0.65208333333333335</v>
      </c>
      <c r="F513" s="1">
        <f>E513-E511</f>
        <v>5.0694444444444486E-2</v>
      </c>
      <c r="G513" s="4">
        <f t="shared" si="59"/>
        <v>1.2166666666666677</v>
      </c>
      <c r="H513">
        <v>99.89</v>
      </c>
      <c r="I513">
        <v>8.5</v>
      </c>
      <c r="J513">
        <v>365.1481</v>
      </c>
      <c r="K513">
        <f t="shared" si="58"/>
        <v>364.74643709000003</v>
      </c>
      <c r="L513">
        <v>6.3215899999999996</v>
      </c>
      <c r="M513">
        <v>3</v>
      </c>
      <c r="N513">
        <f t="shared" si="65"/>
        <v>1.6900000000000002E-2</v>
      </c>
    </row>
    <row r="514" spans="1:14" x14ac:dyDescent="0.2">
      <c r="A514">
        <v>73</v>
      </c>
      <c r="B514">
        <v>6</v>
      </c>
      <c r="C514">
        <v>70</v>
      </c>
      <c r="D514">
        <v>0</v>
      </c>
      <c r="E514" s="1">
        <v>0.71319444444444446</v>
      </c>
      <c r="F514" s="1">
        <f>E514-E511</f>
        <v>0.1118055555555556</v>
      </c>
      <c r="G514" s="4">
        <f t="shared" si="59"/>
        <v>2.6833333333333345</v>
      </c>
      <c r="H514">
        <v>94.77</v>
      </c>
      <c r="I514">
        <v>8.5</v>
      </c>
      <c r="J514">
        <v>365.1481</v>
      </c>
      <c r="K514">
        <f t="shared" si="58"/>
        <v>346.05085436999997</v>
      </c>
      <c r="L514">
        <v>6.3215899999999996</v>
      </c>
      <c r="M514">
        <v>3</v>
      </c>
      <c r="N514">
        <f t="shared" si="65"/>
        <v>1.6900000000000002E-2</v>
      </c>
    </row>
    <row r="515" spans="1:14" x14ac:dyDescent="0.2">
      <c r="A515">
        <v>73</v>
      </c>
      <c r="B515">
        <v>6</v>
      </c>
      <c r="C515">
        <v>70</v>
      </c>
      <c r="D515">
        <v>0</v>
      </c>
      <c r="E515" s="1">
        <v>0.77569444444444446</v>
      </c>
      <c r="F515" s="1">
        <f>E515-E511</f>
        <v>0.1743055555555556</v>
      </c>
      <c r="G515" s="4">
        <f t="shared" si="59"/>
        <v>4.1833333333333345</v>
      </c>
      <c r="H515">
        <v>88.3</v>
      </c>
      <c r="I515">
        <v>8.5</v>
      </c>
      <c r="J515">
        <v>365.1481</v>
      </c>
      <c r="K515">
        <f t="shared" ref="K515:K578" si="66">(H515/100)*J515</f>
        <v>322.42577230000001</v>
      </c>
      <c r="L515">
        <v>6.3215899999999996</v>
      </c>
      <c r="M515">
        <v>3</v>
      </c>
      <c r="N515">
        <f t="shared" si="65"/>
        <v>1.6900000000000002E-2</v>
      </c>
    </row>
    <row r="516" spans="1:14" x14ac:dyDescent="0.2">
      <c r="A516">
        <v>73</v>
      </c>
      <c r="B516">
        <v>6</v>
      </c>
      <c r="C516">
        <v>70</v>
      </c>
      <c r="D516">
        <v>0</v>
      </c>
      <c r="E516" s="1">
        <v>0.82430555555555562</v>
      </c>
      <c r="F516" s="1">
        <f>E516-E511</f>
        <v>0.22291666666666676</v>
      </c>
      <c r="G516" s="4">
        <f t="shared" ref="G516:G579" si="67">F516*24</f>
        <v>5.3500000000000023</v>
      </c>
      <c r="H516">
        <v>85.52</v>
      </c>
      <c r="I516">
        <v>8.5</v>
      </c>
      <c r="J516">
        <v>365.1481</v>
      </c>
      <c r="K516">
        <f t="shared" si="66"/>
        <v>312.27465511999998</v>
      </c>
      <c r="L516">
        <v>6.3215899999999996</v>
      </c>
      <c r="M516">
        <v>3</v>
      </c>
      <c r="N516">
        <f t="shared" si="65"/>
        <v>1.6900000000000002E-2</v>
      </c>
    </row>
    <row r="517" spans="1:14" x14ac:dyDescent="0.2">
      <c r="A517">
        <v>73</v>
      </c>
      <c r="B517">
        <v>6</v>
      </c>
      <c r="C517">
        <v>70</v>
      </c>
      <c r="D517">
        <v>0</v>
      </c>
      <c r="E517" s="1">
        <v>0.88194444444444453</v>
      </c>
      <c r="F517" s="1">
        <f>E517-E511</f>
        <v>0.28055555555555567</v>
      </c>
      <c r="G517" s="4">
        <f t="shared" si="67"/>
        <v>6.7333333333333361</v>
      </c>
      <c r="H517">
        <v>79.099999999999994</v>
      </c>
      <c r="I517">
        <v>8.5</v>
      </c>
      <c r="J517">
        <v>365.1481</v>
      </c>
      <c r="K517">
        <f t="shared" si="66"/>
        <v>288.83214709999999</v>
      </c>
      <c r="L517">
        <v>6.3215899999999996</v>
      </c>
      <c r="M517">
        <v>3</v>
      </c>
      <c r="N517">
        <f t="shared" si="65"/>
        <v>1.6900000000000002E-2</v>
      </c>
    </row>
    <row r="518" spans="1:14" x14ac:dyDescent="0.2">
      <c r="A518">
        <v>74</v>
      </c>
      <c r="B518">
        <v>6</v>
      </c>
      <c r="C518">
        <v>70</v>
      </c>
      <c r="D518">
        <v>0</v>
      </c>
      <c r="E518" s="1">
        <v>0.59166666666666667</v>
      </c>
      <c r="F518" s="1">
        <v>0</v>
      </c>
      <c r="G518" s="4">
        <f t="shared" si="67"/>
        <v>0</v>
      </c>
      <c r="H518">
        <v>102.06</v>
      </c>
      <c r="I518">
        <v>8.5</v>
      </c>
      <c r="J518">
        <v>365.1481</v>
      </c>
      <c r="K518">
        <f t="shared" si="66"/>
        <v>372.67015085999998</v>
      </c>
      <c r="L518">
        <v>6.3215899999999996</v>
      </c>
      <c r="M518">
        <v>1</v>
      </c>
      <c r="N518">
        <v>1.21E-2</v>
      </c>
    </row>
    <row r="519" spans="1:14" x14ac:dyDescent="0.2">
      <c r="A519">
        <v>74</v>
      </c>
      <c r="B519">
        <v>6</v>
      </c>
      <c r="C519">
        <v>70</v>
      </c>
      <c r="D519">
        <v>0</v>
      </c>
      <c r="E519" s="1">
        <v>0.62291666666666667</v>
      </c>
      <c r="F519" s="1">
        <f>E519-E518</f>
        <v>3.125E-2</v>
      </c>
      <c r="G519" s="4">
        <f t="shared" si="67"/>
        <v>0.75</v>
      </c>
      <c r="H519">
        <v>101.73</v>
      </c>
      <c r="I519">
        <v>8.5</v>
      </c>
      <c r="J519">
        <v>365.1481</v>
      </c>
      <c r="K519">
        <f t="shared" si="66"/>
        <v>371.46516213000001</v>
      </c>
      <c r="L519">
        <v>6.3215899999999996</v>
      </c>
      <c r="M519">
        <v>1</v>
      </c>
      <c r="N519">
        <v>1.21E-2</v>
      </c>
    </row>
    <row r="520" spans="1:14" x14ac:dyDescent="0.2">
      <c r="A520">
        <v>74</v>
      </c>
      <c r="B520">
        <v>6</v>
      </c>
      <c r="C520">
        <v>70</v>
      </c>
      <c r="D520">
        <v>0</v>
      </c>
      <c r="E520" s="1">
        <v>0.65069444444444446</v>
      </c>
      <c r="F520" s="1">
        <f>E520-E518</f>
        <v>5.902777777777779E-2</v>
      </c>
      <c r="G520" s="4">
        <f t="shared" si="67"/>
        <v>1.416666666666667</v>
      </c>
      <c r="H520">
        <v>101.37</v>
      </c>
      <c r="I520">
        <v>8.5</v>
      </c>
      <c r="J520">
        <v>365.1481</v>
      </c>
      <c r="K520">
        <f t="shared" si="66"/>
        <v>370.15062897000001</v>
      </c>
      <c r="L520">
        <v>6.3215899999999996</v>
      </c>
      <c r="M520">
        <v>1</v>
      </c>
      <c r="N520">
        <v>1.21E-2</v>
      </c>
    </row>
    <row r="521" spans="1:14" x14ac:dyDescent="0.2">
      <c r="A521">
        <v>74</v>
      </c>
      <c r="B521">
        <v>6</v>
      </c>
      <c r="C521">
        <v>70</v>
      </c>
      <c r="D521">
        <v>0</v>
      </c>
      <c r="E521" s="1">
        <v>0.71180555555555547</v>
      </c>
      <c r="F521" s="1">
        <f>E521-E518</f>
        <v>0.1201388888888888</v>
      </c>
      <c r="G521" s="4">
        <f t="shared" si="67"/>
        <v>2.8833333333333311</v>
      </c>
      <c r="H521">
        <v>94.95</v>
      </c>
      <c r="I521">
        <v>8.5</v>
      </c>
      <c r="J521">
        <v>365.1481</v>
      </c>
      <c r="K521">
        <f t="shared" si="66"/>
        <v>346.70812095000002</v>
      </c>
      <c r="L521">
        <v>6.3215899999999996</v>
      </c>
      <c r="M521">
        <v>1</v>
      </c>
      <c r="N521">
        <v>1.21E-2</v>
      </c>
    </row>
    <row r="522" spans="1:14" x14ac:dyDescent="0.2">
      <c r="A522">
        <v>74</v>
      </c>
      <c r="B522">
        <v>6</v>
      </c>
      <c r="C522">
        <v>70</v>
      </c>
      <c r="D522">
        <v>0</v>
      </c>
      <c r="E522" s="1">
        <v>0.77430555555555547</v>
      </c>
      <c r="F522" s="1">
        <f>E522-E518</f>
        <v>0.1826388888888888</v>
      </c>
      <c r="G522" s="4">
        <f t="shared" si="67"/>
        <v>4.3833333333333311</v>
      </c>
      <c r="H522">
        <v>92.5</v>
      </c>
      <c r="I522">
        <v>8.5</v>
      </c>
      <c r="J522">
        <v>365.1481</v>
      </c>
      <c r="K522">
        <f t="shared" si="66"/>
        <v>337.76199250000002</v>
      </c>
      <c r="L522">
        <v>6.3215899999999996</v>
      </c>
      <c r="M522">
        <v>1</v>
      </c>
      <c r="N522">
        <v>1.21E-2</v>
      </c>
    </row>
    <row r="523" spans="1:14" x14ac:dyDescent="0.2">
      <c r="A523">
        <v>74</v>
      </c>
      <c r="B523">
        <v>6</v>
      </c>
      <c r="C523">
        <v>70</v>
      </c>
      <c r="D523">
        <v>0</v>
      </c>
      <c r="E523" s="1">
        <v>0.82291666666666663</v>
      </c>
      <c r="F523" s="1">
        <f>E523-E518</f>
        <v>0.23124999999999996</v>
      </c>
      <c r="G523" s="4">
        <f t="shared" si="67"/>
        <v>5.5499999999999989</v>
      </c>
      <c r="H523">
        <v>90.52</v>
      </c>
      <c r="I523">
        <v>8.5</v>
      </c>
      <c r="J523">
        <v>365.1481</v>
      </c>
      <c r="K523">
        <f t="shared" si="66"/>
        <v>330.53206011999998</v>
      </c>
      <c r="L523">
        <v>6.3215899999999996</v>
      </c>
      <c r="M523">
        <v>1</v>
      </c>
      <c r="N523">
        <v>1.21E-2</v>
      </c>
    </row>
    <row r="524" spans="1:14" x14ac:dyDescent="0.2">
      <c r="A524">
        <v>74</v>
      </c>
      <c r="B524">
        <v>6</v>
      </c>
      <c r="C524">
        <v>70</v>
      </c>
      <c r="D524">
        <v>0</v>
      </c>
      <c r="E524" s="1">
        <v>0.88055555555555554</v>
      </c>
      <c r="F524" s="1">
        <f>E524-E518</f>
        <v>0.28888888888888886</v>
      </c>
      <c r="G524" s="4">
        <f t="shared" si="67"/>
        <v>6.9333333333333327</v>
      </c>
      <c r="H524">
        <v>88.23</v>
      </c>
      <c r="I524">
        <v>8.5</v>
      </c>
      <c r="J524">
        <v>365.1481</v>
      </c>
      <c r="K524">
        <f t="shared" si="66"/>
        <v>322.17016863000003</v>
      </c>
      <c r="L524">
        <v>6.3215899999999996</v>
      </c>
      <c r="M524">
        <v>1</v>
      </c>
      <c r="N524">
        <v>1.21E-2</v>
      </c>
    </row>
    <row r="525" spans="1:14" x14ac:dyDescent="0.2">
      <c r="A525">
        <v>74</v>
      </c>
      <c r="B525">
        <v>6</v>
      </c>
      <c r="C525">
        <v>70</v>
      </c>
      <c r="D525">
        <v>0</v>
      </c>
      <c r="E525" s="1">
        <v>0.94166666666666676</v>
      </c>
      <c r="F525" s="1">
        <f>E525-E518</f>
        <v>0.35000000000000009</v>
      </c>
      <c r="G525" s="4">
        <f t="shared" si="67"/>
        <v>8.4000000000000021</v>
      </c>
      <c r="H525">
        <v>84.5</v>
      </c>
      <c r="I525">
        <v>8.5</v>
      </c>
      <c r="J525">
        <v>365.1481</v>
      </c>
      <c r="K525">
        <f t="shared" si="66"/>
        <v>308.55014449999999</v>
      </c>
      <c r="L525">
        <v>6.3215899999999996</v>
      </c>
      <c r="M525">
        <v>1</v>
      </c>
      <c r="N525">
        <v>1.21E-2</v>
      </c>
    </row>
    <row r="526" spans="1:14" x14ac:dyDescent="0.2">
      <c r="A526">
        <v>75</v>
      </c>
      <c r="B526">
        <v>6</v>
      </c>
      <c r="C526">
        <v>70</v>
      </c>
      <c r="D526">
        <v>0</v>
      </c>
      <c r="E526" s="1">
        <v>0.61319444444444449</v>
      </c>
      <c r="F526" s="1">
        <v>0</v>
      </c>
      <c r="G526" s="4">
        <f t="shared" si="67"/>
        <v>0</v>
      </c>
      <c r="H526">
        <v>102.83</v>
      </c>
      <c r="I526">
        <v>8.5</v>
      </c>
      <c r="J526">
        <v>365.1481</v>
      </c>
      <c r="K526">
        <f t="shared" si="66"/>
        <v>375.48179123</v>
      </c>
      <c r="L526">
        <v>6.3215899999999996</v>
      </c>
      <c r="M526">
        <v>1</v>
      </c>
      <c r="N526">
        <f>0.0205</f>
        <v>2.0500000000000001E-2</v>
      </c>
    </row>
    <row r="527" spans="1:14" x14ac:dyDescent="0.2">
      <c r="A527">
        <v>75</v>
      </c>
      <c r="B527">
        <v>6</v>
      </c>
      <c r="C527">
        <v>70</v>
      </c>
      <c r="D527">
        <v>0</v>
      </c>
      <c r="E527" s="1">
        <v>0.65347222222222223</v>
      </c>
      <c r="F527" s="1">
        <f>E527-E526</f>
        <v>4.0277777777777746E-2</v>
      </c>
      <c r="G527" s="4">
        <f t="shared" si="67"/>
        <v>0.9666666666666659</v>
      </c>
      <c r="H527">
        <v>98.78</v>
      </c>
      <c r="I527">
        <v>8.5</v>
      </c>
      <c r="J527">
        <v>365.1481</v>
      </c>
      <c r="K527">
        <f t="shared" si="66"/>
        <v>360.69329318000001</v>
      </c>
      <c r="L527">
        <v>6.3215899999999996</v>
      </c>
      <c r="M527">
        <v>1</v>
      </c>
      <c r="N527">
        <f>0.0205</f>
        <v>2.0500000000000001E-2</v>
      </c>
    </row>
    <row r="528" spans="1:14" x14ac:dyDescent="0.2">
      <c r="A528">
        <v>75</v>
      </c>
      <c r="B528">
        <v>6</v>
      </c>
      <c r="C528">
        <v>70</v>
      </c>
      <c r="D528">
        <v>0</v>
      </c>
      <c r="E528" s="1">
        <v>0.71388888888888891</v>
      </c>
      <c r="F528" s="1">
        <f>E528-E526</f>
        <v>0.10069444444444442</v>
      </c>
      <c r="G528" s="4">
        <f t="shared" si="67"/>
        <v>2.4166666666666661</v>
      </c>
      <c r="H528">
        <v>88.85</v>
      </c>
      <c r="I528">
        <v>8.5</v>
      </c>
      <c r="J528">
        <v>365.1481</v>
      </c>
      <c r="K528">
        <f t="shared" si="66"/>
        <v>324.43408684999997</v>
      </c>
      <c r="L528">
        <v>6.3215899999999996</v>
      </c>
      <c r="M528">
        <v>1</v>
      </c>
      <c r="N528">
        <f>0.0205</f>
        <v>2.0500000000000001E-2</v>
      </c>
    </row>
    <row r="529" spans="1:14" x14ac:dyDescent="0.2">
      <c r="A529">
        <v>75</v>
      </c>
      <c r="B529">
        <v>6</v>
      </c>
      <c r="C529">
        <v>70</v>
      </c>
      <c r="D529">
        <v>0</v>
      </c>
      <c r="E529" s="1">
        <v>0.77708333333333324</v>
      </c>
      <c r="F529" s="1">
        <f>E529-E526</f>
        <v>0.16388888888888875</v>
      </c>
      <c r="G529" s="4">
        <f t="shared" si="67"/>
        <v>3.93333333333333</v>
      </c>
      <c r="H529">
        <v>78.56</v>
      </c>
      <c r="I529">
        <v>8.5</v>
      </c>
      <c r="J529">
        <v>365.1481</v>
      </c>
      <c r="K529">
        <f t="shared" si="66"/>
        <v>286.86034736000005</v>
      </c>
      <c r="L529">
        <v>6.3215899999999996</v>
      </c>
      <c r="M529">
        <v>1</v>
      </c>
      <c r="N529">
        <f>0.0205</f>
        <v>2.0500000000000001E-2</v>
      </c>
    </row>
    <row r="530" spans="1:14" x14ac:dyDescent="0.2">
      <c r="A530">
        <v>75</v>
      </c>
      <c r="B530">
        <v>6</v>
      </c>
      <c r="C530">
        <v>70</v>
      </c>
      <c r="D530">
        <v>0</v>
      </c>
      <c r="E530" s="1">
        <v>0.8256944444444444</v>
      </c>
      <c r="F530" s="1">
        <f>E530-E526</f>
        <v>0.21249999999999991</v>
      </c>
      <c r="G530" s="4">
        <f t="shared" si="67"/>
        <v>5.0999999999999979</v>
      </c>
      <c r="H530">
        <v>70.27</v>
      </c>
      <c r="I530">
        <v>8.5</v>
      </c>
      <c r="J530">
        <v>365.1481</v>
      </c>
      <c r="K530">
        <f t="shared" si="66"/>
        <v>256.58956986999999</v>
      </c>
      <c r="L530">
        <v>6.3215899999999996</v>
      </c>
      <c r="M530">
        <v>1</v>
      </c>
      <c r="N530">
        <f>0.0205</f>
        <v>2.0500000000000001E-2</v>
      </c>
    </row>
    <row r="531" spans="1:14" x14ac:dyDescent="0.2">
      <c r="A531">
        <v>76</v>
      </c>
      <c r="B531">
        <v>1</v>
      </c>
      <c r="C531">
        <v>70</v>
      </c>
      <c r="D531">
        <v>1</v>
      </c>
      <c r="E531" s="1">
        <v>0.61736111111111114</v>
      </c>
      <c r="F531" s="1">
        <v>0</v>
      </c>
      <c r="G531" s="4">
        <f t="shared" si="67"/>
        <v>0</v>
      </c>
      <c r="H531">
        <v>103.31</v>
      </c>
      <c r="I531">
        <v>8.5</v>
      </c>
      <c r="J531">
        <v>365.1481</v>
      </c>
      <c r="K531">
        <f t="shared" si="66"/>
        <v>377.23450211000005</v>
      </c>
      <c r="L531">
        <v>6.3215899999999996</v>
      </c>
      <c r="M531">
        <v>1</v>
      </c>
      <c r="N531">
        <v>5.8999999999999999E-3</v>
      </c>
    </row>
    <row r="532" spans="1:14" x14ac:dyDescent="0.2">
      <c r="A532">
        <v>76</v>
      </c>
      <c r="B532">
        <v>1</v>
      </c>
      <c r="C532">
        <v>70</v>
      </c>
      <c r="D532">
        <v>1</v>
      </c>
      <c r="E532" s="1">
        <v>0.65416666666666667</v>
      </c>
      <c r="F532" s="1">
        <f>E532-E531</f>
        <v>3.6805555555555536E-2</v>
      </c>
      <c r="G532" s="4">
        <f t="shared" si="67"/>
        <v>0.88333333333333286</v>
      </c>
      <c r="H532">
        <v>97.66</v>
      </c>
      <c r="I532">
        <v>8.5</v>
      </c>
      <c r="J532">
        <v>365.1481</v>
      </c>
      <c r="K532">
        <f t="shared" si="66"/>
        <v>356.60363445999997</v>
      </c>
      <c r="L532">
        <v>6.3215899999999996</v>
      </c>
      <c r="M532">
        <v>1</v>
      </c>
      <c r="N532">
        <v>5.8999999999999999E-3</v>
      </c>
    </row>
    <row r="533" spans="1:14" x14ac:dyDescent="0.2">
      <c r="A533">
        <v>76</v>
      </c>
      <c r="B533">
        <v>1</v>
      </c>
      <c r="C533">
        <v>70</v>
      </c>
      <c r="D533">
        <v>1</v>
      </c>
      <c r="E533" s="1">
        <v>0.71458333333333324</v>
      </c>
      <c r="F533" s="1">
        <f>E533-E531</f>
        <v>9.7222222222222099E-2</v>
      </c>
      <c r="G533" s="4">
        <f t="shared" si="67"/>
        <v>2.3333333333333304</v>
      </c>
      <c r="H533">
        <v>94.74</v>
      </c>
      <c r="I533">
        <v>8.5</v>
      </c>
      <c r="J533">
        <v>365.1481</v>
      </c>
      <c r="K533">
        <f t="shared" si="66"/>
        <v>345.94130993999994</v>
      </c>
      <c r="L533">
        <v>6.3215899999999996</v>
      </c>
      <c r="M533">
        <v>1</v>
      </c>
      <c r="N533">
        <v>5.8999999999999999E-3</v>
      </c>
    </row>
    <row r="534" spans="1:14" x14ac:dyDescent="0.2">
      <c r="A534">
        <v>76</v>
      </c>
      <c r="B534">
        <v>1</v>
      </c>
      <c r="C534">
        <v>70</v>
      </c>
      <c r="D534">
        <v>1</v>
      </c>
      <c r="E534" s="1">
        <v>0.77777777777777779</v>
      </c>
      <c r="F534" s="1">
        <f>E534-E531</f>
        <v>0.16041666666666665</v>
      </c>
      <c r="G534" s="4">
        <f t="shared" si="67"/>
        <v>3.8499999999999996</v>
      </c>
      <c r="H534">
        <v>93.37</v>
      </c>
      <c r="I534">
        <v>8.5</v>
      </c>
      <c r="J534">
        <v>365.1481</v>
      </c>
      <c r="K534">
        <f t="shared" si="66"/>
        <v>340.93878097000004</v>
      </c>
      <c r="L534">
        <v>6.3215899999999996</v>
      </c>
      <c r="M534">
        <v>1</v>
      </c>
      <c r="N534">
        <v>5.8999999999999999E-3</v>
      </c>
    </row>
    <row r="535" spans="1:14" x14ac:dyDescent="0.2">
      <c r="A535">
        <v>76</v>
      </c>
      <c r="B535">
        <v>1</v>
      </c>
      <c r="C535">
        <v>70</v>
      </c>
      <c r="D535">
        <v>1</v>
      </c>
      <c r="E535" s="1">
        <v>0.8256944444444444</v>
      </c>
      <c r="F535" s="1">
        <f>E535-E531</f>
        <v>0.20833333333333326</v>
      </c>
      <c r="G535" s="4">
        <f t="shared" si="67"/>
        <v>4.9999999999999982</v>
      </c>
      <c r="H535">
        <v>92.13</v>
      </c>
      <c r="I535">
        <v>8.5</v>
      </c>
      <c r="J535">
        <v>365.1481</v>
      </c>
      <c r="K535">
        <f t="shared" si="66"/>
        <v>336.41094452999999</v>
      </c>
      <c r="L535">
        <v>6.3215899999999996</v>
      </c>
      <c r="M535">
        <v>1</v>
      </c>
      <c r="N535">
        <v>5.8999999999999999E-3</v>
      </c>
    </row>
    <row r="536" spans="1:14" x14ac:dyDescent="0.2">
      <c r="A536">
        <v>76</v>
      </c>
      <c r="B536">
        <v>1</v>
      </c>
      <c r="C536">
        <v>70</v>
      </c>
      <c r="D536">
        <v>1</v>
      </c>
      <c r="E536" s="1">
        <v>0.88194444444444453</v>
      </c>
      <c r="F536" s="1">
        <f>E536-E531</f>
        <v>0.26458333333333339</v>
      </c>
      <c r="G536" s="4">
        <f t="shared" si="67"/>
        <v>6.3500000000000014</v>
      </c>
      <c r="H536">
        <v>86.42</v>
      </c>
      <c r="I536">
        <v>8.5</v>
      </c>
      <c r="J536">
        <v>365.1481</v>
      </c>
      <c r="K536">
        <f t="shared" si="66"/>
        <v>315.56098801999997</v>
      </c>
      <c r="L536">
        <v>6.3215899999999996</v>
      </c>
      <c r="M536">
        <v>1</v>
      </c>
      <c r="N536">
        <v>5.8999999999999999E-3</v>
      </c>
    </row>
    <row r="537" spans="1:14" x14ac:dyDescent="0.2">
      <c r="A537">
        <v>76</v>
      </c>
      <c r="B537">
        <v>1</v>
      </c>
      <c r="C537">
        <v>70</v>
      </c>
      <c r="D537">
        <v>1</v>
      </c>
      <c r="E537" s="1">
        <v>0.94374999999999998</v>
      </c>
      <c r="F537" s="1">
        <f>E537-E531</f>
        <v>0.32638888888888884</v>
      </c>
      <c r="G537" s="4">
        <f t="shared" si="67"/>
        <v>7.8333333333333321</v>
      </c>
      <c r="H537">
        <v>84.2</v>
      </c>
      <c r="I537">
        <v>8.5</v>
      </c>
      <c r="J537">
        <v>365.1481</v>
      </c>
      <c r="K537">
        <f t="shared" si="66"/>
        <v>307.45470020000005</v>
      </c>
      <c r="L537">
        <v>6.3215899999999996</v>
      </c>
      <c r="M537">
        <v>1</v>
      </c>
      <c r="N537">
        <v>5.8999999999999999E-3</v>
      </c>
    </row>
    <row r="538" spans="1:14" x14ac:dyDescent="0.2">
      <c r="A538">
        <v>77</v>
      </c>
      <c r="B538">
        <v>2</v>
      </c>
      <c r="C538">
        <v>70</v>
      </c>
      <c r="D538">
        <v>1</v>
      </c>
      <c r="E538" s="1">
        <v>0.62777777777777777</v>
      </c>
      <c r="F538" s="1">
        <v>0</v>
      </c>
      <c r="G538" s="4">
        <f t="shared" si="67"/>
        <v>0</v>
      </c>
      <c r="H538">
        <v>102.23</v>
      </c>
      <c r="I538">
        <v>8.5</v>
      </c>
      <c r="J538">
        <v>365.1481</v>
      </c>
      <c r="K538">
        <f t="shared" si="66"/>
        <v>373.29090263000001</v>
      </c>
      <c r="L538">
        <v>6.3215899999999996</v>
      </c>
      <c r="M538">
        <v>3</v>
      </c>
      <c r="N538">
        <f>0.0043+0.0106+0.0065</f>
        <v>2.1399999999999999E-2</v>
      </c>
    </row>
    <row r="539" spans="1:14" x14ac:dyDescent="0.2">
      <c r="A539">
        <v>77</v>
      </c>
      <c r="B539">
        <v>2</v>
      </c>
      <c r="C539">
        <v>70</v>
      </c>
      <c r="D539">
        <v>1</v>
      </c>
      <c r="E539" s="1">
        <v>0.65486111111111112</v>
      </c>
      <c r="F539" s="1">
        <f>E539-E538</f>
        <v>2.7083333333333348E-2</v>
      </c>
      <c r="G539" s="4">
        <f t="shared" si="67"/>
        <v>0.65000000000000036</v>
      </c>
      <c r="H539">
        <v>96.84</v>
      </c>
      <c r="I539">
        <v>8.5</v>
      </c>
      <c r="J539">
        <v>365.1481</v>
      </c>
      <c r="K539">
        <f t="shared" si="66"/>
        <v>353.60942004000003</v>
      </c>
      <c r="L539">
        <v>6.3215899999999996</v>
      </c>
      <c r="M539">
        <v>3</v>
      </c>
      <c r="N539">
        <f>0.0043+0.0106+0.0065</f>
        <v>2.1399999999999999E-2</v>
      </c>
    </row>
    <row r="540" spans="1:14" x14ac:dyDescent="0.2">
      <c r="A540">
        <v>77</v>
      </c>
      <c r="B540">
        <v>2</v>
      </c>
      <c r="C540">
        <v>70</v>
      </c>
      <c r="D540">
        <v>1</v>
      </c>
      <c r="E540" s="1">
        <v>0.71527777777777779</v>
      </c>
      <c r="F540" s="1">
        <f>E540-E538</f>
        <v>8.7500000000000022E-2</v>
      </c>
      <c r="G540" s="4">
        <f t="shared" si="67"/>
        <v>2.1000000000000005</v>
      </c>
      <c r="H540">
        <v>88.28</v>
      </c>
      <c r="I540">
        <v>8.5</v>
      </c>
      <c r="J540">
        <v>365.1481</v>
      </c>
      <c r="K540">
        <f t="shared" si="66"/>
        <v>322.35274268000001</v>
      </c>
      <c r="L540">
        <v>6.3215899999999996</v>
      </c>
      <c r="M540">
        <v>3</v>
      </c>
      <c r="N540">
        <f>0.0043+0.0106+0.0065</f>
        <v>2.1399999999999999E-2</v>
      </c>
    </row>
    <row r="541" spans="1:14" x14ac:dyDescent="0.2">
      <c r="A541">
        <v>77</v>
      </c>
      <c r="B541">
        <v>2</v>
      </c>
      <c r="C541">
        <v>70</v>
      </c>
      <c r="D541">
        <v>1</v>
      </c>
      <c r="E541" s="1">
        <v>0.77847222222222223</v>
      </c>
      <c r="F541" s="1">
        <f>E541-E538</f>
        <v>0.15069444444444446</v>
      </c>
      <c r="G541" s="4">
        <f t="shared" si="67"/>
        <v>3.6166666666666671</v>
      </c>
      <c r="H541">
        <v>85.33</v>
      </c>
      <c r="I541">
        <v>8.5</v>
      </c>
      <c r="J541">
        <v>365.1481</v>
      </c>
      <c r="K541">
        <f t="shared" si="66"/>
        <v>311.58087373000001</v>
      </c>
      <c r="L541">
        <v>6.3215899999999996</v>
      </c>
      <c r="M541">
        <v>3</v>
      </c>
      <c r="N541">
        <f>0.0043+0.0106+0.0065</f>
        <v>2.1399999999999999E-2</v>
      </c>
    </row>
    <row r="542" spans="1:14" x14ac:dyDescent="0.2">
      <c r="A542">
        <v>77</v>
      </c>
      <c r="B542">
        <v>2</v>
      </c>
      <c r="C542">
        <v>70</v>
      </c>
      <c r="D542">
        <v>1</v>
      </c>
      <c r="E542" s="1">
        <v>0.82638888888888884</v>
      </c>
      <c r="F542" s="1">
        <f>E542-E538</f>
        <v>0.19861111111111107</v>
      </c>
      <c r="G542" s="4">
        <f t="shared" si="67"/>
        <v>4.7666666666666657</v>
      </c>
      <c r="H542">
        <v>75.08</v>
      </c>
      <c r="I542">
        <v>8.5</v>
      </c>
      <c r="J542">
        <v>365.1481</v>
      </c>
      <c r="K542">
        <f t="shared" si="66"/>
        <v>274.15319348000003</v>
      </c>
      <c r="L542">
        <v>6.3215899999999996</v>
      </c>
      <c r="M542">
        <v>3</v>
      </c>
      <c r="N542">
        <f>0.0043+0.0106+0.0065</f>
        <v>2.1399999999999999E-2</v>
      </c>
    </row>
    <row r="543" spans="1:14" x14ac:dyDescent="0.2">
      <c r="A543">
        <v>78</v>
      </c>
      <c r="B543">
        <v>3</v>
      </c>
      <c r="C543">
        <v>70</v>
      </c>
      <c r="D543">
        <v>1</v>
      </c>
      <c r="E543" s="1">
        <v>0.63263888888888886</v>
      </c>
      <c r="F543" s="1">
        <v>0</v>
      </c>
      <c r="G543" s="4">
        <f t="shared" si="67"/>
        <v>0</v>
      </c>
      <c r="H543">
        <v>102.65</v>
      </c>
      <c r="I543">
        <v>8.5</v>
      </c>
      <c r="J543">
        <v>365.1481</v>
      </c>
      <c r="K543">
        <f t="shared" si="66"/>
        <v>374.82452465</v>
      </c>
      <c r="L543">
        <v>6.3215899999999996</v>
      </c>
      <c r="M543">
        <v>3</v>
      </c>
      <c r="N543">
        <f t="shared" ref="N543:N549" si="68">0.0044+0.0107+0.0054</f>
        <v>2.0499999999999997E-2</v>
      </c>
    </row>
    <row r="544" spans="1:14" x14ac:dyDescent="0.2">
      <c r="A544">
        <v>78</v>
      </c>
      <c r="B544">
        <v>3</v>
      </c>
      <c r="C544">
        <v>70</v>
      </c>
      <c r="D544">
        <v>1</v>
      </c>
      <c r="E544" s="1">
        <v>0.65555555555555556</v>
      </c>
      <c r="F544" s="1">
        <f>E544-E543</f>
        <v>2.2916666666666696E-2</v>
      </c>
      <c r="G544" s="4">
        <f t="shared" si="67"/>
        <v>0.55000000000000071</v>
      </c>
      <c r="H544">
        <v>96.15</v>
      </c>
      <c r="I544">
        <v>8.5</v>
      </c>
      <c r="J544">
        <v>365.1481</v>
      </c>
      <c r="K544">
        <f t="shared" si="66"/>
        <v>351.08989815000001</v>
      </c>
      <c r="L544">
        <v>6.3215899999999996</v>
      </c>
      <c r="M544">
        <v>3</v>
      </c>
      <c r="N544">
        <f t="shared" si="68"/>
        <v>2.0499999999999997E-2</v>
      </c>
    </row>
    <row r="545" spans="1:14" x14ac:dyDescent="0.2">
      <c r="A545">
        <v>78</v>
      </c>
      <c r="B545">
        <v>3</v>
      </c>
      <c r="C545">
        <v>70</v>
      </c>
      <c r="D545">
        <v>1</v>
      </c>
      <c r="E545" s="1">
        <v>0.71597222222222223</v>
      </c>
      <c r="F545" s="1">
        <f>E545-E543</f>
        <v>8.333333333333337E-2</v>
      </c>
      <c r="G545" s="4">
        <f t="shared" si="67"/>
        <v>2.0000000000000009</v>
      </c>
      <c r="H545">
        <v>87.47</v>
      </c>
      <c r="I545">
        <v>8.5</v>
      </c>
      <c r="J545">
        <v>365.1481</v>
      </c>
      <c r="K545">
        <f t="shared" si="66"/>
        <v>319.39504306999999</v>
      </c>
      <c r="L545">
        <v>6.3215899999999996</v>
      </c>
      <c r="M545">
        <v>3</v>
      </c>
      <c r="N545">
        <f t="shared" si="68"/>
        <v>2.0499999999999997E-2</v>
      </c>
    </row>
    <row r="546" spans="1:14" x14ac:dyDescent="0.2">
      <c r="A546">
        <v>78</v>
      </c>
      <c r="B546">
        <v>3</v>
      </c>
      <c r="C546">
        <v>70</v>
      </c>
      <c r="D546">
        <v>1</v>
      </c>
      <c r="E546" s="1">
        <v>0.77916666666666667</v>
      </c>
      <c r="F546" s="1">
        <f>E546-E543</f>
        <v>0.14652777777777781</v>
      </c>
      <c r="G546" s="4">
        <f t="shared" si="67"/>
        <v>3.5166666666666675</v>
      </c>
      <c r="H546">
        <v>85.77</v>
      </c>
      <c r="I546">
        <v>8.5</v>
      </c>
      <c r="J546">
        <v>365.1481</v>
      </c>
      <c r="K546">
        <f t="shared" si="66"/>
        <v>313.18752536999995</v>
      </c>
      <c r="L546">
        <v>6.3215899999999996</v>
      </c>
      <c r="M546">
        <v>3</v>
      </c>
      <c r="N546">
        <f t="shared" si="68"/>
        <v>2.0499999999999997E-2</v>
      </c>
    </row>
    <row r="547" spans="1:14" x14ac:dyDescent="0.2">
      <c r="A547">
        <v>78</v>
      </c>
      <c r="B547">
        <v>3</v>
      </c>
      <c r="C547">
        <v>70</v>
      </c>
      <c r="D547">
        <v>1</v>
      </c>
      <c r="E547" s="1">
        <v>0.82708333333333339</v>
      </c>
      <c r="F547" s="1">
        <f>E547-E543</f>
        <v>0.19444444444444453</v>
      </c>
      <c r="G547" s="4">
        <f t="shared" si="67"/>
        <v>4.6666666666666687</v>
      </c>
      <c r="H547">
        <v>84.12</v>
      </c>
      <c r="I547">
        <v>8.5</v>
      </c>
      <c r="J547">
        <v>365.1481</v>
      </c>
      <c r="K547">
        <f t="shared" si="66"/>
        <v>307.16258172000005</v>
      </c>
      <c r="L547">
        <v>6.3215899999999996</v>
      </c>
      <c r="M547">
        <v>3</v>
      </c>
      <c r="N547">
        <f t="shared" si="68"/>
        <v>2.0499999999999997E-2</v>
      </c>
    </row>
    <row r="548" spans="1:14" x14ac:dyDescent="0.2">
      <c r="A548">
        <v>78</v>
      </c>
      <c r="B548">
        <v>3</v>
      </c>
      <c r="C548">
        <v>70</v>
      </c>
      <c r="D548">
        <v>1</v>
      </c>
      <c r="E548" s="1">
        <v>0.88263888888888886</v>
      </c>
      <c r="F548" s="1">
        <f>E548-E543</f>
        <v>0.25</v>
      </c>
      <c r="G548" s="4">
        <f t="shared" si="67"/>
        <v>6</v>
      </c>
      <c r="H548">
        <v>83.24</v>
      </c>
      <c r="I548">
        <v>8.5</v>
      </c>
      <c r="J548">
        <v>365.1481</v>
      </c>
      <c r="K548">
        <f t="shared" si="66"/>
        <v>303.94927843999994</v>
      </c>
      <c r="L548">
        <v>6.3215899999999996</v>
      </c>
      <c r="M548">
        <v>3</v>
      </c>
      <c r="N548">
        <f t="shared" si="68"/>
        <v>2.0499999999999997E-2</v>
      </c>
    </row>
    <row r="549" spans="1:14" x14ac:dyDescent="0.2">
      <c r="A549">
        <v>78</v>
      </c>
      <c r="B549">
        <v>3</v>
      </c>
      <c r="C549">
        <v>70</v>
      </c>
      <c r="D549">
        <v>1</v>
      </c>
      <c r="E549" s="1">
        <v>0.94513888888888886</v>
      </c>
      <c r="F549" s="1">
        <f>E549-E543</f>
        <v>0.3125</v>
      </c>
      <c r="G549" s="4">
        <f t="shared" si="67"/>
        <v>7.5</v>
      </c>
      <c r="H549">
        <v>74.489999999999995</v>
      </c>
      <c r="I549">
        <v>8.5</v>
      </c>
      <c r="J549">
        <v>365.1481</v>
      </c>
      <c r="K549">
        <f t="shared" si="66"/>
        <v>271.99881968999995</v>
      </c>
      <c r="L549">
        <v>6.3215899999999996</v>
      </c>
      <c r="M549">
        <v>3</v>
      </c>
      <c r="N549">
        <f t="shared" si="68"/>
        <v>2.0499999999999997E-2</v>
      </c>
    </row>
    <row r="550" spans="1:14" x14ac:dyDescent="0.2">
      <c r="A550">
        <v>79</v>
      </c>
      <c r="B550">
        <v>4</v>
      </c>
      <c r="C550">
        <v>70</v>
      </c>
      <c r="D550">
        <v>1</v>
      </c>
      <c r="E550" s="1">
        <v>0.6381944444444444</v>
      </c>
      <c r="F550" s="1">
        <v>0</v>
      </c>
      <c r="G550" s="4">
        <f t="shared" si="67"/>
        <v>0</v>
      </c>
      <c r="H550">
        <v>97.17</v>
      </c>
      <c r="I550">
        <v>8.5</v>
      </c>
      <c r="J550">
        <v>365.1481</v>
      </c>
      <c r="K550">
        <f t="shared" si="66"/>
        <v>354.81440877</v>
      </c>
      <c r="L550">
        <v>6.3215899999999996</v>
      </c>
      <c r="M550">
        <v>3</v>
      </c>
      <c r="N550">
        <f t="shared" ref="N550:N555" si="69">0.0046+0.0058+0.0103</f>
        <v>2.07E-2</v>
      </c>
    </row>
    <row r="551" spans="1:14" x14ac:dyDescent="0.2">
      <c r="A551">
        <v>79</v>
      </c>
      <c r="B551">
        <v>4</v>
      </c>
      <c r="C551">
        <v>70</v>
      </c>
      <c r="D551">
        <v>1</v>
      </c>
      <c r="E551" s="1">
        <v>0.65625</v>
      </c>
      <c r="F551" s="1">
        <f>E551-E550</f>
        <v>1.8055555555555602E-2</v>
      </c>
      <c r="G551" s="4">
        <f t="shared" si="67"/>
        <v>0.43333333333333446</v>
      </c>
      <c r="H551">
        <v>91.68</v>
      </c>
      <c r="I551">
        <v>8.5</v>
      </c>
      <c r="J551">
        <v>365.1481</v>
      </c>
      <c r="K551">
        <f t="shared" si="66"/>
        <v>334.76777808000003</v>
      </c>
      <c r="L551">
        <v>6.3215899999999996</v>
      </c>
      <c r="M551">
        <v>3</v>
      </c>
      <c r="N551">
        <f t="shared" si="69"/>
        <v>2.07E-2</v>
      </c>
    </row>
    <row r="552" spans="1:14" x14ac:dyDescent="0.2">
      <c r="A552">
        <v>79</v>
      </c>
      <c r="B552">
        <v>4</v>
      </c>
      <c r="C552">
        <v>70</v>
      </c>
      <c r="D552">
        <v>1</v>
      </c>
      <c r="E552" s="1">
        <v>0.71666666666666667</v>
      </c>
      <c r="F552" s="1">
        <f>E552-E550</f>
        <v>7.8472222222222276E-2</v>
      </c>
      <c r="G552" s="4">
        <f t="shared" si="67"/>
        <v>1.8833333333333346</v>
      </c>
      <c r="H552">
        <v>82.81</v>
      </c>
      <c r="I552">
        <v>8.5</v>
      </c>
      <c r="J552">
        <v>365.1481</v>
      </c>
      <c r="K552">
        <f t="shared" si="66"/>
        <v>302.37914161000003</v>
      </c>
      <c r="L552">
        <v>6.3215899999999996</v>
      </c>
      <c r="M552">
        <v>3</v>
      </c>
      <c r="N552">
        <f t="shared" si="69"/>
        <v>2.07E-2</v>
      </c>
    </row>
    <row r="553" spans="1:14" x14ac:dyDescent="0.2">
      <c r="A553">
        <v>79</v>
      </c>
      <c r="B553">
        <v>4</v>
      </c>
      <c r="C553">
        <v>70</v>
      </c>
      <c r="D553">
        <v>1</v>
      </c>
      <c r="E553" s="1">
        <v>0.77986111111111101</v>
      </c>
      <c r="F553" s="1">
        <f>E553-E550</f>
        <v>0.14166666666666661</v>
      </c>
      <c r="G553" s="4">
        <f t="shared" si="67"/>
        <v>3.3999999999999986</v>
      </c>
      <c r="H553">
        <v>79.91</v>
      </c>
      <c r="I553">
        <v>8.5</v>
      </c>
      <c r="J553">
        <v>365.1481</v>
      </c>
      <c r="K553">
        <f t="shared" si="66"/>
        <v>291.78984670999995</v>
      </c>
      <c r="L553">
        <v>6.3215899999999996</v>
      </c>
      <c r="M553">
        <v>3</v>
      </c>
      <c r="N553">
        <f t="shared" si="69"/>
        <v>2.07E-2</v>
      </c>
    </row>
    <row r="554" spans="1:14" x14ac:dyDescent="0.2">
      <c r="A554">
        <v>79</v>
      </c>
      <c r="B554">
        <v>4</v>
      </c>
      <c r="C554">
        <v>70</v>
      </c>
      <c r="D554">
        <v>1</v>
      </c>
      <c r="E554" s="1">
        <v>0.82777777777777783</v>
      </c>
      <c r="F554" s="1">
        <f>E554-E550</f>
        <v>0.18958333333333344</v>
      </c>
      <c r="G554" s="4">
        <f t="shared" si="67"/>
        <v>4.5500000000000025</v>
      </c>
      <c r="H554">
        <v>77.900000000000006</v>
      </c>
      <c r="I554">
        <v>8.5</v>
      </c>
      <c r="J554">
        <v>365.1481</v>
      </c>
      <c r="K554">
        <f t="shared" si="66"/>
        <v>284.4503699</v>
      </c>
      <c r="L554">
        <v>6.3215899999999996</v>
      </c>
      <c r="M554">
        <v>3</v>
      </c>
      <c r="N554">
        <f t="shared" si="69"/>
        <v>2.07E-2</v>
      </c>
    </row>
    <row r="555" spans="1:14" x14ac:dyDescent="0.2">
      <c r="A555">
        <v>79</v>
      </c>
      <c r="B555">
        <v>4</v>
      </c>
      <c r="C555">
        <v>70</v>
      </c>
      <c r="D555">
        <v>1</v>
      </c>
      <c r="E555" s="1">
        <v>0.8833333333333333</v>
      </c>
      <c r="F555" s="1">
        <f>E555-E550</f>
        <v>0.24513888888888891</v>
      </c>
      <c r="G555" s="4">
        <f t="shared" si="67"/>
        <v>5.8833333333333337</v>
      </c>
      <c r="H555">
        <v>72.22</v>
      </c>
      <c r="I555">
        <v>8.5</v>
      </c>
      <c r="J555">
        <v>365.1481</v>
      </c>
      <c r="K555">
        <f t="shared" si="66"/>
        <v>263.70995782</v>
      </c>
      <c r="L555">
        <v>6.3215899999999996</v>
      </c>
      <c r="M555">
        <v>3</v>
      </c>
      <c r="N555">
        <f t="shared" si="69"/>
        <v>2.07E-2</v>
      </c>
    </row>
    <row r="556" spans="1:14" x14ac:dyDescent="0.2">
      <c r="A556">
        <v>80</v>
      </c>
      <c r="B556">
        <v>6</v>
      </c>
      <c r="C556">
        <v>70</v>
      </c>
      <c r="D556">
        <v>1</v>
      </c>
      <c r="E556" s="1">
        <v>0.6430555555555556</v>
      </c>
      <c r="F556" s="1">
        <v>0</v>
      </c>
      <c r="G556" s="4">
        <f t="shared" si="67"/>
        <v>0</v>
      </c>
      <c r="H556">
        <v>102.66</v>
      </c>
      <c r="I556">
        <v>8.5</v>
      </c>
      <c r="J556">
        <v>365.1481</v>
      </c>
      <c r="K556">
        <f t="shared" si="66"/>
        <v>374.86103945999997</v>
      </c>
      <c r="L556">
        <v>6.3215899999999996</v>
      </c>
      <c r="M556">
        <v>3</v>
      </c>
      <c r="N556">
        <f t="shared" ref="N556:N561" si="70">0.0023+0.0144+0.0094</f>
        <v>2.6099999999999998E-2</v>
      </c>
    </row>
    <row r="557" spans="1:14" x14ac:dyDescent="0.2">
      <c r="A557">
        <v>80</v>
      </c>
      <c r="B557">
        <v>6</v>
      </c>
      <c r="C557">
        <v>70</v>
      </c>
      <c r="D557">
        <v>1</v>
      </c>
      <c r="E557" s="1">
        <v>0.65486111111111112</v>
      </c>
      <c r="F557" s="1">
        <f>E557-E556</f>
        <v>1.1805555555555514E-2</v>
      </c>
      <c r="G557" s="4">
        <f t="shared" si="67"/>
        <v>0.28333333333333233</v>
      </c>
      <c r="H557">
        <v>97.45</v>
      </c>
      <c r="I557">
        <v>8.5</v>
      </c>
      <c r="J557">
        <v>365.1481</v>
      </c>
      <c r="K557">
        <f t="shared" si="66"/>
        <v>355.83682345</v>
      </c>
      <c r="L557">
        <v>6.3215899999999996</v>
      </c>
      <c r="M557">
        <v>3</v>
      </c>
      <c r="N557">
        <f t="shared" si="70"/>
        <v>2.6099999999999998E-2</v>
      </c>
    </row>
    <row r="558" spans="1:14" x14ac:dyDescent="0.2">
      <c r="A558">
        <v>80</v>
      </c>
      <c r="B558">
        <v>6</v>
      </c>
      <c r="C558">
        <v>70</v>
      </c>
      <c r="D558">
        <v>1</v>
      </c>
      <c r="E558" s="1">
        <v>0.71666666666666667</v>
      </c>
      <c r="F558" s="1">
        <f>E558-E556</f>
        <v>7.3611111111111072E-2</v>
      </c>
      <c r="G558" s="4">
        <f t="shared" si="67"/>
        <v>1.7666666666666657</v>
      </c>
      <c r="H558">
        <v>93.54</v>
      </c>
      <c r="I558">
        <v>8.5</v>
      </c>
      <c r="J558">
        <v>365.1481</v>
      </c>
      <c r="K558">
        <f t="shared" si="66"/>
        <v>341.55953274000001</v>
      </c>
      <c r="L558">
        <v>6.3215899999999996</v>
      </c>
      <c r="M558">
        <v>3</v>
      </c>
      <c r="N558">
        <f t="shared" si="70"/>
        <v>2.6099999999999998E-2</v>
      </c>
    </row>
    <row r="559" spans="1:14" x14ac:dyDescent="0.2">
      <c r="A559">
        <v>80</v>
      </c>
      <c r="B559">
        <v>6</v>
      </c>
      <c r="C559">
        <v>70</v>
      </c>
      <c r="D559">
        <v>1</v>
      </c>
      <c r="E559" s="1">
        <v>0.78055555555555556</v>
      </c>
      <c r="F559" s="1">
        <f>E559-E556</f>
        <v>0.13749999999999996</v>
      </c>
      <c r="G559" s="4">
        <f t="shared" si="67"/>
        <v>3.2999999999999989</v>
      </c>
      <c r="H559">
        <v>85.94</v>
      </c>
      <c r="I559">
        <v>8.5</v>
      </c>
      <c r="J559">
        <v>365.1481</v>
      </c>
      <c r="K559">
        <f t="shared" si="66"/>
        <v>313.80827713999997</v>
      </c>
      <c r="L559">
        <v>6.3215899999999996</v>
      </c>
      <c r="M559">
        <v>3</v>
      </c>
      <c r="N559">
        <f t="shared" si="70"/>
        <v>2.6099999999999998E-2</v>
      </c>
    </row>
    <row r="560" spans="1:14" x14ac:dyDescent="0.2">
      <c r="A560">
        <v>80</v>
      </c>
      <c r="B560">
        <v>6</v>
      </c>
      <c r="C560">
        <v>70</v>
      </c>
      <c r="D560">
        <v>1</v>
      </c>
      <c r="E560" s="1">
        <v>0.82847222222222217</v>
      </c>
      <c r="F560" s="1">
        <f>E560-E556</f>
        <v>0.18541666666666656</v>
      </c>
      <c r="G560" s="4">
        <f t="shared" si="67"/>
        <v>4.4499999999999975</v>
      </c>
      <c r="H560">
        <v>81.180000000000007</v>
      </c>
      <c r="I560">
        <v>8.5</v>
      </c>
      <c r="J560">
        <v>365.1481</v>
      </c>
      <c r="K560">
        <f t="shared" si="66"/>
        <v>296.42722758000002</v>
      </c>
      <c r="L560">
        <v>6.3215899999999996</v>
      </c>
      <c r="M560">
        <v>3</v>
      </c>
      <c r="N560">
        <f t="shared" si="70"/>
        <v>2.6099999999999998E-2</v>
      </c>
    </row>
    <row r="561" spans="1:14" x14ac:dyDescent="0.2">
      <c r="A561">
        <v>80</v>
      </c>
      <c r="B561">
        <v>6</v>
      </c>
      <c r="C561">
        <v>70</v>
      </c>
      <c r="D561">
        <v>1</v>
      </c>
      <c r="E561" s="1">
        <v>0.88402777777777775</v>
      </c>
      <c r="F561" s="1">
        <f>E561-E556</f>
        <v>0.24097222222222214</v>
      </c>
      <c r="G561" s="4">
        <f t="shared" si="67"/>
        <v>5.7833333333333314</v>
      </c>
      <c r="H561">
        <v>75.400000000000006</v>
      </c>
      <c r="I561">
        <v>8.5</v>
      </c>
      <c r="J561">
        <v>365.1481</v>
      </c>
      <c r="K561">
        <f t="shared" si="66"/>
        <v>275.32166740000002</v>
      </c>
      <c r="L561">
        <v>6.3215899999999996</v>
      </c>
      <c r="M561">
        <v>3</v>
      </c>
      <c r="N561">
        <f t="shared" si="70"/>
        <v>2.6099999999999998E-2</v>
      </c>
    </row>
    <row r="562" spans="1:14" x14ac:dyDescent="0.2">
      <c r="A562">
        <v>81</v>
      </c>
      <c r="B562">
        <v>6</v>
      </c>
      <c r="C562">
        <v>80</v>
      </c>
      <c r="D562">
        <v>0</v>
      </c>
      <c r="E562" s="1">
        <v>0.43194444444444446</v>
      </c>
      <c r="F562" s="1">
        <v>0</v>
      </c>
      <c r="G562" s="4">
        <f t="shared" si="67"/>
        <v>0</v>
      </c>
      <c r="H562">
        <v>98.69</v>
      </c>
      <c r="I562">
        <v>8.5</v>
      </c>
      <c r="J562">
        <v>365.1481</v>
      </c>
      <c r="K562">
        <f t="shared" si="66"/>
        <v>360.36465988999998</v>
      </c>
      <c r="L562">
        <v>6.3215899999999996</v>
      </c>
      <c r="M562">
        <v>3</v>
      </c>
      <c r="N562">
        <f t="shared" ref="N562:N567" si="71">0.0053+0.005+0.0043</f>
        <v>1.46E-2</v>
      </c>
    </row>
    <row r="563" spans="1:14" x14ac:dyDescent="0.2">
      <c r="A563">
        <v>81</v>
      </c>
      <c r="B563">
        <v>6</v>
      </c>
      <c r="C563">
        <v>80</v>
      </c>
      <c r="D563">
        <v>0</v>
      </c>
      <c r="E563" s="1">
        <v>0.45833333333333331</v>
      </c>
      <c r="F563" s="1">
        <f>E563-E562</f>
        <v>2.6388888888888851E-2</v>
      </c>
      <c r="G563" s="4">
        <f t="shared" si="67"/>
        <v>0.63333333333333242</v>
      </c>
      <c r="H563">
        <v>93.22</v>
      </c>
      <c r="I563">
        <v>8.5</v>
      </c>
      <c r="J563">
        <v>365.1481</v>
      </c>
      <c r="K563">
        <f t="shared" si="66"/>
        <v>340.39105882000001</v>
      </c>
      <c r="L563">
        <v>6.3215899999999996</v>
      </c>
      <c r="M563">
        <v>3</v>
      </c>
      <c r="N563">
        <f t="shared" si="71"/>
        <v>1.46E-2</v>
      </c>
    </row>
    <row r="564" spans="1:14" x14ac:dyDescent="0.2">
      <c r="A564">
        <v>81</v>
      </c>
      <c r="B564">
        <v>6</v>
      </c>
      <c r="C564">
        <v>80</v>
      </c>
      <c r="D564">
        <v>0</v>
      </c>
      <c r="E564" s="1">
        <v>0.48958333333333331</v>
      </c>
      <c r="F564" s="1">
        <f>E564-E562</f>
        <v>5.7638888888888851E-2</v>
      </c>
      <c r="G564" s="4">
        <f t="shared" si="67"/>
        <v>1.3833333333333324</v>
      </c>
      <c r="H564">
        <v>89.4</v>
      </c>
      <c r="I564">
        <v>8.5</v>
      </c>
      <c r="J564">
        <v>365.1481</v>
      </c>
      <c r="K564">
        <f t="shared" si="66"/>
        <v>326.44240139999999</v>
      </c>
      <c r="L564">
        <v>6.3215899999999996</v>
      </c>
      <c r="M564">
        <v>3</v>
      </c>
      <c r="N564">
        <f t="shared" si="71"/>
        <v>1.46E-2</v>
      </c>
    </row>
    <row r="565" spans="1:14" x14ac:dyDescent="0.2">
      <c r="A565">
        <v>81</v>
      </c>
      <c r="B565">
        <v>6</v>
      </c>
      <c r="C565">
        <v>80</v>
      </c>
      <c r="D565">
        <v>0</v>
      </c>
      <c r="E565" s="1">
        <v>0.5493055555555556</v>
      </c>
      <c r="F565" s="1">
        <f>E565-E562</f>
        <v>0.11736111111111114</v>
      </c>
      <c r="G565" s="4">
        <f t="shared" si="67"/>
        <v>2.8166666666666673</v>
      </c>
      <c r="H565">
        <v>86.17</v>
      </c>
      <c r="I565">
        <v>8.5</v>
      </c>
      <c r="J565">
        <v>365.1481</v>
      </c>
      <c r="K565">
        <f t="shared" si="66"/>
        <v>314.64811777</v>
      </c>
      <c r="L565">
        <v>6.3215899999999996</v>
      </c>
      <c r="M565">
        <v>3</v>
      </c>
      <c r="N565">
        <f t="shared" si="71"/>
        <v>1.46E-2</v>
      </c>
    </row>
    <row r="566" spans="1:14" x14ac:dyDescent="0.2">
      <c r="A566">
        <v>81</v>
      </c>
      <c r="B566">
        <v>6</v>
      </c>
      <c r="C566">
        <v>80</v>
      </c>
      <c r="D566">
        <v>0</v>
      </c>
      <c r="E566" s="1">
        <v>0.58472222222222225</v>
      </c>
      <c r="F566" s="1">
        <f>E566-E562</f>
        <v>0.15277777777777779</v>
      </c>
      <c r="G566" s="4">
        <f t="shared" si="67"/>
        <v>3.666666666666667</v>
      </c>
      <c r="H566">
        <v>82.21</v>
      </c>
      <c r="I566">
        <v>8.5</v>
      </c>
      <c r="J566">
        <v>365.1481</v>
      </c>
      <c r="K566">
        <f t="shared" si="66"/>
        <v>300.18825300999998</v>
      </c>
      <c r="L566">
        <v>6.3215899999999996</v>
      </c>
      <c r="M566">
        <v>3</v>
      </c>
      <c r="N566">
        <f t="shared" si="71"/>
        <v>1.46E-2</v>
      </c>
    </row>
    <row r="567" spans="1:14" x14ac:dyDescent="0.2">
      <c r="A567">
        <v>81</v>
      </c>
      <c r="B567">
        <v>6</v>
      </c>
      <c r="C567">
        <v>80</v>
      </c>
      <c r="D567">
        <v>0</v>
      </c>
      <c r="E567" s="1">
        <v>0.64097222222222217</v>
      </c>
      <c r="F567" s="1">
        <f>E567-E562</f>
        <v>0.2090277777777777</v>
      </c>
      <c r="G567" s="4">
        <f t="shared" si="67"/>
        <v>5.0166666666666648</v>
      </c>
      <c r="H567">
        <v>77.06</v>
      </c>
      <c r="I567">
        <v>8.5</v>
      </c>
      <c r="J567">
        <v>365.1481</v>
      </c>
      <c r="K567">
        <f t="shared" si="66"/>
        <v>281.38312586000001</v>
      </c>
      <c r="L567">
        <v>6.3215899999999996</v>
      </c>
      <c r="M567">
        <v>3</v>
      </c>
      <c r="N567">
        <f t="shared" si="71"/>
        <v>1.46E-2</v>
      </c>
    </row>
    <row r="568" spans="1:14" x14ac:dyDescent="0.2">
      <c r="A568">
        <v>82</v>
      </c>
      <c r="B568">
        <v>2</v>
      </c>
      <c r="C568">
        <v>80</v>
      </c>
      <c r="D568">
        <v>0</v>
      </c>
      <c r="E568" s="1">
        <v>0.44027777777777777</v>
      </c>
      <c r="F568" s="1">
        <v>0</v>
      </c>
      <c r="G568" s="4">
        <f t="shared" si="67"/>
        <v>0</v>
      </c>
      <c r="H568">
        <v>98</v>
      </c>
      <c r="I568">
        <v>8.5</v>
      </c>
      <c r="J568">
        <v>365.1481</v>
      </c>
      <c r="K568">
        <f t="shared" si="66"/>
        <v>357.84513800000002</v>
      </c>
      <c r="L568">
        <v>6.3215899999999996</v>
      </c>
      <c r="M568">
        <v>3</v>
      </c>
      <c r="N568">
        <f t="shared" ref="N568:N573" si="72">0.0067+0.0071+0.014</f>
        <v>2.7799999999999998E-2</v>
      </c>
    </row>
    <row r="569" spans="1:14" x14ac:dyDescent="0.2">
      <c r="A569">
        <v>82</v>
      </c>
      <c r="B569">
        <v>2</v>
      </c>
      <c r="C569">
        <v>80</v>
      </c>
      <c r="D569">
        <v>0</v>
      </c>
      <c r="E569" s="1">
        <v>0.45902777777777781</v>
      </c>
      <c r="F569" s="1">
        <f>E569-E568</f>
        <v>1.8750000000000044E-2</v>
      </c>
      <c r="G569" s="4">
        <f t="shared" si="67"/>
        <v>0.45000000000000107</v>
      </c>
      <c r="H569">
        <v>94.11</v>
      </c>
      <c r="I569">
        <v>8.5</v>
      </c>
      <c r="J569">
        <v>365.1481</v>
      </c>
      <c r="K569">
        <f t="shared" si="66"/>
        <v>343.64087691000003</v>
      </c>
      <c r="L569">
        <v>6.3215899999999996</v>
      </c>
      <c r="M569">
        <v>3</v>
      </c>
      <c r="N569">
        <f t="shared" si="72"/>
        <v>2.7799999999999998E-2</v>
      </c>
    </row>
    <row r="570" spans="1:14" x14ac:dyDescent="0.2">
      <c r="A570">
        <v>82</v>
      </c>
      <c r="B570">
        <v>2</v>
      </c>
      <c r="C570">
        <v>80</v>
      </c>
      <c r="D570">
        <v>0</v>
      </c>
      <c r="E570" s="1">
        <v>0.49027777777777781</v>
      </c>
      <c r="F570" s="1">
        <f>E570-E568</f>
        <v>5.0000000000000044E-2</v>
      </c>
      <c r="G570" s="4">
        <f t="shared" si="67"/>
        <v>1.2000000000000011</v>
      </c>
      <c r="H570">
        <v>89.95</v>
      </c>
      <c r="I570">
        <v>8.5</v>
      </c>
      <c r="J570">
        <v>365.1481</v>
      </c>
      <c r="K570">
        <f t="shared" si="66"/>
        <v>328.45071595000002</v>
      </c>
      <c r="L570">
        <v>6.3215899999999996</v>
      </c>
      <c r="M570">
        <v>3</v>
      </c>
      <c r="N570">
        <f t="shared" si="72"/>
        <v>2.7799999999999998E-2</v>
      </c>
    </row>
    <row r="571" spans="1:14" x14ac:dyDescent="0.2">
      <c r="A571">
        <v>82</v>
      </c>
      <c r="B571">
        <v>2</v>
      </c>
      <c r="C571">
        <v>80</v>
      </c>
      <c r="D571">
        <v>0</v>
      </c>
      <c r="E571" s="1">
        <v>0.54999999999999993</v>
      </c>
      <c r="F571" s="1">
        <f>E571-E568</f>
        <v>0.10972222222222217</v>
      </c>
      <c r="G571" s="4">
        <f t="shared" si="67"/>
        <v>2.633333333333332</v>
      </c>
      <c r="H571">
        <v>86.45</v>
      </c>
      <c r="I571">
        <v>8.5</v>
      </c>
      <c r="J571">
        <v>365.1481</v>
      </c>
      <c r="K571">
        <f t="shared" si="66"/>
        <v>315.67053245</v>
      </c>
      <c r="L571">
        <v>6.3215899999999996</v>
      </c>
      <c r="M571">
        <v>3</v>
      </c>
      <c r="N571">
        <f t="shared" si="72"/>
        <v>2.7799999999999998E-2</v>
      </c>
    </row>
    <row r="572" spans="1:14" x14ac:dyDescent="0.2">
      <c r="A572">
        <v>82</v>
      </c>
      <c r="B572">
        <v>2</v>
      </c>
      <c r="C572">
        <v>80</v>
      </c>
      <c r="D572">
        <v>0</v>
      </c>
      <c r="E572" s="1">
        <v>0.5854166666666667</v>
      </c>
      <c r="F572" s="1">
        <f>E572-E568</f>
        <v>0.14513888888888893</v>
      </c>
      <c r="G572" s="4">
        <f t="shared" si="67"/>
        <v>3.4833333333333343</v>
      </c>
      <c r="H572">
        <v>83.75</v>
      </c>
      <c r="I572">
        <v>8.5</v>
      </c>
      <c r="J572">
        <v>365.1481</v>
      </c>
      <c r="K572">
        <f t="shared" si="66"/>
        <v>305.81153375000002</v>
      </c>
      <c r="L572">
        <v>6.3215899999999996</v>
      </c>
      <c r="M572">
        <v>3</v>
      </c>
      <c r="N572">
        <f t="shared" si="72"/>
        <v>2.7799999999999998E-2</v>
      </c>
    </row>
    <row r="573" spans="1:14" x14ac:dyDescent="0.2">
      <c r="A573">
        <v>82</v>
      </c>
      <c r="B573">
        <v>2</v>
      </c>
      <c r="C573">
        <v>80</v>
      </c>
      <c r="D573">
        <v>0</v>
      </c>
      <c r="E573" s="1">
        <v>0.64166666666666672</v>
      </c>
      <c r="F573" s="1">
        <f>E573-E568</f>
        <v>0.20138888888888895</v>
      </c>
      <c r="G573" s="4">
        <f t="shared" si="67"/>
        <v>4.8333333333333348</v>
      </c>
      <c r="H573">
        <v>76.290000000000006</v>
      </c>
      <c r="I573">
        <v>8.5</v>
      </c>
      <c r="J573">
        <v>365.1481</v>
      </c>
      <c r="K573">
        <f t="shared" si="66"/>
        <v>278.57148548999999</v>
      </c>
      <c r="L573">
        <v>6.3215899999999996</v>
      </c>
      <c r="M573">
        <v>3</v>
      </c>
      <c r="N573">
        <f t="shared" si="72"/>
        <v>2.7799999999999998E-2</v>
      </c>
    </row>
    <row r="574" spans="1:14" x14ac:dyDescent="0.2">
      <c r="A574">
        <v>83</v>
      </c>
      <c r="B574">
        <v>4</v>
      </c>
      <c r="C574">
        <v>80</v>
      </c>
      <c r="D574">
        <v>0</v>
      </c>
      <c r="E574" s="1">
        <v>0.44861111111111113</v>
      </c>
      <c r="F574" s="1">
        <v>0</v>
      </c>
      <c r="G574" s="4">
        <f t="shared" si="67"/>
        <v>0</v>
      </c>
      <c r="H574">
        <v>103.71</v>
      </c>
      <c r="I574">
        <v>8.5</v>
      </c>
      <c r="J574">
        <v>365.1481</v>
      </c>
      <c r="K574">
        <f t="shared" si="66"/>
        <v>378.69509450999999</v>
      </c>
      <c r="L574">
        <v>6.3215899999999996</v>
      </c>
      <c r="M574">
        <v>3</v>
      </c>
      <c r="N574">
        <f t="shared" ref="N574:N581" si="73">0.0044+0.0093+0.0017</f>
        <v>1.54E-2</v>
      </c>
    </row>
    <row r="575" spans="1:14" x14ac:dyDescent="0.2">
      <c r="A575">
        <v>83</v>
      </c>
      <c r="B575">
        <v>4</v>
      </c>
      <c r="C575">
        <v>80</v>
      </c>
      <c r="D575">
        <v>0</v>
      </c>
      <c r="E575" s="1">
        <v>0.4916666666666667</v>
      </c>
      <c r="F575" s="1">
        <f>E575-E574</f>
        <v>4.3055555555555569E-2</v>
      </c>
      <c r="G575" s="4">
        <f t="shared" si="67"/>
        <v>1.0333333333333337</v>
      </c>
      <c r="H575">
        <v>98.56</v>
      </c>
      <c r="I575">
        <v>8.5</v>
      </c>
      <c r="J575">
        <v>365.1481</v>
      </c>
      <c r="K575">
        <f t="shared" si="66"/>
        <v>359.88996736000001</v>
      </c>
      <c r="L575">
        <v>6.3215899999999996</v>
      </c>
      <c r="M575">
        <v>3</v>
      </c>
      <c r="N575">
        <f t="shared" si="73"/>
        <v>1.54E-2</v>
      </c>
    </row>
    <row r="576" spans="1:14" x14ac:dyDescent="0.2">
      <c r="A576">
        <v>83</v>
      </c>
      <c r="B576">
        <v>4</v>
      </c>
      <c r="C576">
        <v>80</v>
      </c>
      <c r="D576">
        <v>0</v>
      </c>
      <c r="E576" s="1">
        <v>0.55138888888888882</v>
      </c>
      <c r="F576" s="1">
        <f>E576-E574</f>
        <v>0.10277777777777769</v>
      </c>
      <c r="G576" s="4">
        <f t="shared" si="67"/>
        <v>2.4666666666666646</v>
      </c>
      <c r="H576">
        <v>96.07</v>
      </c>
      <c r="I576">
        <v>8.5</v>
      </c>
      <c r="J576">
        <v>365.1481</v>
      </c>
      <c r="K576">
        <f t="shared" si="66"/>
        <v>350.79777966999995</v>
      </c>
      <c r="L576">
        <v>6.3215899999999996</v>
      </c>
      <c r="M576">
        <v>3</v>
      </c>
      <c r="N576">
        <f t="shared" si="73"/>
        <v>1.54E-2</v>
      </c>
    </row>
    <row r="577" spans="1:14" x14ac:dyDescent="0.2">
      <c r="A577">
        <v>83</v>
      </c>
      <c r="B577">
        <v>4</v>
      </c>
      <c r="C577">
        <v>80</v>
      </c>
      <c r="D577">
        <v>0</v>
      </c>
      <c r="E577" s="1">
        <v>0.58680555555555558</v>
      </c>
      <c r="F577" s="1">
        <f>E577-E574</f>
        <v>0.13819444444444445</v>
      </c>
      <c r="G577" s="4">
        <f t="shared" si="67"/>
        <v>3.3166666666666669</v>
      </c>
      <c r="H577">
        <v>94.67</v>
      </c>
      <c r="I577">
        <v>8.5</v>
      </c>
      <c r="J577">
        <v>365.1481</v>
      </c>
      <c r="K577">
        <f t="shared" si="66"/>
        <v>345.68570626999997</v>
      </c>
      <c r="L577">
        <v>6.3215899999999996</v>
      </c>
      <c r="M577">
        <v>3</v>
      </c>
      <c r="N577">
        <f t="shared" si="73"/>
        <v>1.54E-2</v>
      </c>
    </row>
    <row r="578" spans="1:14" x14ac:dyDescent="0.2">
      <c r="A578">
        <v>83</v>
      </c>
      <c r="B578">
        <v>4</v>
      </c>
      <c r="C578">
        <v>80</v>
      </c>
      <c r="D578">
        <v>0</v>
      </c>
      <c r="E578" s="1">
        <v>0.6430555555555556</v>
      </c>
      <c r="F578" s="1">
        <f>E578-E574</f>
        <v>0.19444444444444448</v>
      </c>
      <c r="G578" s="4">
        <f t="shared" si="67"/>
        <v>4.6666666666666679</v>
      </c>
      <c r="H578">
        <v>90.34</v>
      </c>
      <c r="I578">
        <v>8.5</v>
      </c>
      <c r="J578">
        <v>365.1481</v>
      </c>
      <c r="K578">
        <f t="shared" si="66"/>
        <v>329.87479353999998</v>
      </c>
      <c r="L578">
        <v>6.3215899999999996</v>
      </c>
      <c r="M578">
        <v>3</v>
      </c>
      <c r="N578">
        <f t="shared" si="73"/>
        <v>1.54E-2</v>
      </c>
    </row>
    <row r="579" spans="1:14" x14ac:dyDescent="0.2">
      <c r="A579">
        <v>83</v>
      </c>
      <c r="B579">
        <v>4</v>
      </c>
      <c r="C579">
        <v>80</v>
      </c>
      <c r="D579">
        <v>0</v>
      </c>
      <c r="E579" s="1">
        <v>0.70486111111111116</v>
      </c>
      <c r="F579" s="1">
        <f>E579-E574</f>
        <v>0.25625000000000003</v>
      </c>
      <c r="G579" s="4">
        <f t="shared" si="67"/>
        <v>6.15</v>
      </c>
      <c r="H579">
        <v>86.75</v>
      </c>
      <c r="I579">
        <v>8.5</v>
      </c>
      <c r="J579">
        <v>365.1481</v>
      </c>
      <c r="K579">
        <f t="shared" ref="K579:K642" si="74">(H579/100)*J579</f>
        <v>316.76597674999999</v>
      </c>
      <c r="L579">
        <v>6.3215899999999996</v>
      </c>
      <c r="M579">
        <v>3</v>
      </c>
      <c r="N579">
        <f t="shared" si="73"/>
        <v>1.54E-2</v>
      </c>
    </row>
    <row r="580" spans="1:14" x14ac:dyDescent="0.2">
      <c r="A580">
        <v>83</v>
      </c>
      <c r="B580">
        <v>4</v>
      </c>
      <c r="C580">
        <v>80</v>
      </c>
      <c r="D580">
        <v>0</v>
      </c>
      <c r="E580" s="1">
        <v>0.74583333333333324</v>
      </c>
      <c r="F580" s="1">
        <f>E580-E574</f>
        <v>0.29722222222222211</v>
      </c>
      <c r="G580" s="4">
        <f t="shared" ref="G580:G643" si="75">F580*24</f>
        <v>7.1333333333333311</v>
      </c>
      <c r="H580">
        <v>82.7</v>
      </c>
      <c r="I580">
        <v>8.5</v>
      </c>
      <c r="J580">
        <v>365.1481</v>
      </c>
      <c r="K580">
        <f t="shared" si="74"/>
        <v>301.97747870000001</v>
      </c>
      <c r="L580">
        <v>6.3215899999999996</v>
      </c>
      <c r="M580">
        <v>3</v>
      </c>
      <c r="N580">
        <f t="shared" si="73"/>
        <v>1.54E-2</v>
      </c>
    </row>
    <row r="581" spans="1:14" x14ac:dyDescent="0.2">
      <c r="A581">
        <v>83</v>
      </c>
      <c r="B581">
        <v>4</v>
      </c>
      <c r="C581">
        <v>80</v>
      </c>
      <c r="D581">
        <v>0</v>
      </c>
      <c r="E581" s="1">
        <v>0.80486111111111114</v>
      </c>
      <c r="F581" s="1">
        <f>E581-E574</f>
        <v>0.35625000000000001</v>
      </c>
      <c r="G581" s="4">
        <f t="shared" si="75"/>
        <v>8.5500000000000007</v>
      </c>
      <c r="H581">
        <v>78.59</v>
      </c>
      <c r="I581">
        <v>8.5</v>
      </c>
      <c r="J581">
        <v>365.1481</v>
      </c>
      <c r="K581">
        <f t="shared" si="74"/>
        <v>286.96989179000002</v>
      </c>
      <c r="L581">
        <v>6.3215899999999996</v>
      </c>
      <c r="M581">
        <v>3</v>
      </c>
      <c r="N581">
        <f t="shared" si="73"/>
        <v>1.54E-2</v>
      </c>
    </row>
    <row r="582" spans="1:14" x14ac:dyDescent="0.2">
      <c r="A582">
        <v>84</v>
      </c>
      <c r="B582">
        <v>5</v>
      </c>
      <c r="C582">
        <v>80</v>
      </c>
      <c r="D582">
        <v>0</v>
      </c>
      <c r="E582" s="1">
        <v>0.44444444444444442</v>
      </c>
      <c r="F582" s="1">
        <v>0</v>
      </c>
      <c r="G582" s="4">
        <f t="shared" si="75"/>
        <v>0</v>
      </c>
      <c r="H582">
        <v>103.41</v>
      </c>
      <c r="I582">
        <v>8.5</v>
      </c>
      <c r="J582">
        <v>365.1481</v>
      </c>
      <c r="K582">
        <f t="shared" si="74"/>
        <v>377.59965020999999</v>
      </c>
      <c r="L582">
        <v>6.3215899999999996</v>
      </c>
      <c r="M582">
        <v>1</v>
      </c>
      <c r="N582">
        <v>4.5999999999999999E-3</v>
      </c>
    </row>
    <row r="583" spans="1:14" x14ac:dyDescent="0.2">
      <c r="A583">
        <v>84</v>
      </c>
      <c r="B583">
        <v>5</v>
      </c>
      <c r="C583">
        <v>80</v>
      </c>
      <c r="D583">
        <v>0</v>
      </c>
      <c r="E583" s="1">
        <v>0.4909722222222222</v>
      </c>
      <c r="F583" s="1">
        <f>E583-E582</f>
        <v>4.6527777777777779E-2</v>
      </c>
      <c r="G583" s="4">
        <f t="shared" si="75"/>
        <v>1.1166666666666667</v>
      </c>
      <c r="H583">
        <v>98.78</v>
      </c>
      <c r="I583">
        <v>8.5</v>
      </c>
      <c r="J583">
        <v>365.1481</v>
      </c>
      <c r="K583">
        <f t="shared" si="74"/>
        <v>360.69329318000001</v>
      </c>
      <c r="L583">
        <v>6.3215899999999996</v>
      </c>
      <c r="M583">
        <v>1</v>
      </c>
      <c r="N583">
        <v>4.5999999999999999E-3</v>
      </c>
    </row>
    <row r="584" spans="1:14" x14ac:dyDescent="0.2">
      <c r="A584">
        <v>84</v>
      </c>
      <c r="B584">
        <v>5</v>
      </c>
      <c r="C584">
        <v>80</v>
      </c>
      <c r="D584">
        <v>0</v>
      </c>
      <c r="E584" s="1">
        <v>0.55069444444444449</v>
      </c>
      <c r="F584" s="1">
        <f>E584-E582</f>
        <v>0.10625000000000007</v>
      </c>
      <c r="G584" s="4">
        <f t="shared" si="75"/>
        <v>2.5500000000000016</v>
      </c>
      <c r="H584">
        <v>98.96</v>
      </c>
      <c r="I584">
        <v>8.5</v>
      </c>
      <c r="J584">
        <v>365.1481</v>
      </c>
      <c r="K584">
        <f t="shared" si="74"/>
        <v>361.35055975999995</v>
      </c>
      <c r="L584">
        <v>6.3215899999999996</v>
      </c>
      <c r="M584">
        <v>1</v>
      </c>
      <c r="N584">
        <v>4.5999999999999999E-3</v>
      </c>
    </row>
    <row r="585" spans="1:14" x14ac:dyDescent="0.2">
      <c r="A585">
        <v>84</v>
      </c>
      <c r="B585">
        <v>5</v>
      </c>
      <c r="C585">
        <v>80</v>
      </c>
      <c r="D585">
        <v>0</v>
      </c>
      <c r="E585" s="1">
        <v>0.58611111111111114</v>
      </c>
      <c r="F585" s="1">
        <f>E585-E582</f>
        <v>0.14166666666666672</v>
      </c>
      <c r="G585" s="4">
        <f t="shared" si="75"/>
        <v>3.4000000000000012</v>
      </c>
      <c r="H585">
        <v>98.31</v>
      </c>
      <c r="I585">
        <v>8.5</v>
      </c>
      <c r="J585">
        <v>365.1481</v>
      </c>
      <c r="K585">
        <f t="shared" si="74"/>
        <v>358.97709710999999</v>
      </c>
      <c r="L585">
        <v>6.3215899999999996</v>
      </c>
      <c r="M585">
        <v>1</v>
      </c>
      <c r="N585">
        <v>4.5999999999999999E-3</v>
      </c>
    </row>
    <row r="586" spans="1:14" x14ac:dyDescent="0.2">
      <c r="A586">
        <v>84</v>
      </c>
      <c r="B586">
        <v>5</v>
      </c>
      <c r="C586">
        <v>80</v>
      </c>
      <c r="D586">
        <v>0</v>
      </c>
      <c r="E586" s="1">
        <v>0.64236111111111105</v>
      </c>
      <c r="F586" s="1">
        <f>E586-E582</f>
        <v>0.19791666666666663</v>
      </c>
      <c r="G586" s="4">
        <f t="shared" si="75"/>
        <v>4.7499999999999991</v>
      </c>
      <c r="H586">
        <v>96.69</v>
      </c>
      <c r="I586">
        <v>8.5</v>
      </c>
      <c r="J586">
        <v>365.1481</v>
      </c>
      <c r="K586">
        <f t="shared" si="74"/>
        <v>353.06169789</v>
      </c>
      <c r="L586">
        <v>6.3215899999999996</v>
      </c>
      <c r="M586">
        <v>1</v>
      </c>
      <c r="N586">
        <v>4.5999999999999999E-3</v>
      </c>
    </row>
    <row r="587" spans="1:14" x14ac:dyDescent="0.2">
      <c r="A587">
        <v>84</v>
      </c>
      <c r="B587">
        <v>5</v>
      </c>
      <c r="C587">
        <v>80</v>
      </c>
      <c r="D587">
        <v>0</v>
      </c>
      <c r="E587" s="1">
        <v>0.70416666666666661</v>
      </c>
      <c r="F587" s="1">
        <f>E587-E582</f>
        <v>0.25972222222222219</v>
      </c>
      <c r="G587" s="4">
        <f t="shared" si="75"/>
        <v>6.2333333333333325</v>
      </c>
      <c r="H587">
        <v>95.11</v>
      </c>
      <c r="I587">
        <v>8.5</v>
      </c>
      <c r="J587">
        <v>365.1481</v>
      </c>
      <c r="K587">
        <f t="shared" si="74"/>
        <v>347.29235790999996</v>
      </c>
      <c r="L587">
        <v>6.3215899999999996</v>
      </c>
      <c r="M587">
        <v>1</v>
      </c>
      <c r="N587">
        <v>4.5999999999999999E-3</v>
      </c>
    </row>
    <row r="588" spans="1:14" x14ac:dyDescent="0.2">
      <c r="A588">
        <v>84</v>
      </c>
      <c r="B588">
        <v>5</v>
      </c>
      <c r="C588">
        <v>80</v>
      </c>
      <c r="D588">
        <v>0</v>
      </c>
      <c r="E588" s="1">
        <v>0.74513888888888891</v>
      </c>
      <c r="F588" s="1">
        <f>E588-E582</f>
        <v>0.30069444444444449</v>
      </c>
      <c r="G588" s="4">
        <f t="shared" si="75"/>
        <v>7.2166666666666677</v>
      </c>
      <c r="H588">
        <v>94.12</v>
      </c>
      <c r="I588">
        <v>8.5</v>
      </c>
      <c r="J588">
        <v>365.1481</v>
      </c>
      <c r="K588">
        <f t="shared" si="74"/>
        <v>343.67739172</v>
      </c>
      <c r="L588">
        <v>6.3215899999999996</v>
      </c>
      <c r="M588">
        <v>1</v>
      </c>
      <c r="N588">
        <v>4.5999999999999999E-3</v>
      </c>
    </row>
    <row r="589" spans="1:14" x14ac:dyDescent="0.2">
      <c r="A589">
        <v>84</v>
      </c>
      <c r="B589">
        <v>5</v>
      </c>
      <c r="C589">
        <v>80</v>
      </c>
      <c r="D589">
        <v>0</v>
      </c>
      <c r="E589" s="1">
        <v>0.80486111111111114</v>
      </c>
      <c r="F589" s="1">
        <f>E589-E582</f>
        <v>0.36041666666666672</v>
      </c>
      <c r="G589" s="4">
        <f t="shared" si="75"/>
        <v>8.6500000000000021</v>
      </c>
      <c r="H589">
        <v>93.13</v>
      </c>
      <c r="I589">
        <v>8.5</v>
      </c>
      <c r="J589">
        <v>365.1481</v>
      </c>
      <c r="K589">
        <f t="shared" si="74"/>
        <v>340.06242552999998</v>
      </c>
      <c r="L589">
        <v>6.3215899999999996</v>
      </c>
      <c r="M589">
        <v>1</v>
      </c>
      <c r="N589">
        <v>4.5999999999999999E-3</v>
      </c>
    </row>
    <row r="590" spans="1:14" x14ac:dyDescent="0.2">
      <c r="A590">
        <v>84</v>
      </c>
      <c r="B590">
        <v>5</v>
      </c>
      <c r="C590">
        <v>80</v>
      </c>
      <c r="D590">
        <v>0</v>
      </c>
      <c r="E590" s="1">
        <v>0.85902777777777783</v>
      </c>
      <c r="F590" s="1">
        <f>E590-E582</f>
        <v>0.41458333333333341</v>
      </c>
      <c r="G590" s="4">
        <f t="shared" si="75"/>
        <v>9.9500000000000028</v>
      </c>
      <c r="H590">
        <v>89.11</v>
      </c>
      <c r="I590">
        <v>8.5</v>
      </c>
      <c r="J590">
        <v>365.1481</v>
      </c>
      <c r="K590">
        <f t="shared" si="74"/>
        <v>325.38347191000003</v>
      </c>
      <c r="L590">
        <v>6.3215899999999996</v>
      </c>
      <c r="M590">
        <v>1</v>
      </c>
      <c r="N590">
        <v>4.5999999999999999E-3</v>
      </c>
    </row>
    <row r="591" spans="1:14" x14ac:dyDescent="0.2">
      <c r="A591">
        <v>85</v>
      </c>
      <c r="B591">
        <v>5</v>
      </c>
      <c r="C591">
        <v>80</v>
      </c>
      <c r="D591">
        <v>0</v>
      </c>
      <c r="E591" s="1">
        <v>0.45416666666666666</v>
      </c>
      <c r="F591" s="1">
        <v>0</v>
      </c>
      <c r="G591" s="4">
        <f t="shared" si="75"/>
        <v>0</v>
      </c>
      <c r="H591">
        <v>103.91</v>
      </c>
      <c r="I591">
        <v>8.5</v>
      </c>
      <c r="J591">
        <v>365.1481</v>
      </c>
      <c r="K591">
        <f t="shared" si="74"/>
        <v>379.42539070999999</v>
      </c>
      <c r="L591">
        <v>6.3215899999999996</v>
      </c>
      <c r="M591">
        <v>1</v>
      </c>
      <c r="N591">
        <v>1.89E-2</v>
      </c>
    </row>
    <row r="592" spans="1:14" x14ac:dyDescent="0.2">
      <c r="A592">
        <v>85</v>
      </c>
      <c r="B592">
        <v>5</v>
      </c>
      <c r="C592">
        <v>80</v>
      </c>
      <c r="D592">
        <v>0</v>
      </c>
      <c r="E592" s="1">
        <v>0.49236111111111108</v>
      </c>
      <c r="F592" s="1">
        <f>E592-E591</f>
        <v>3.819444444444442E-2</v>
      </c>
      <c r="G592" s="4">
        <f t="shared" si="75"/>
        <v>0.91666666666666607</v>
      </c>
      <c r="H592">
        <v>96.8</v>
      </c>
      <c r="I592">
        <v>8.5</v>
      </c>
      <c r="J592">
        <v>365.1481</v>
      </c>
      <c r="K592">
        <f t="shared" si="74"/>
        <v>353.46336079999998</v>
      </c>
      <c r="L592">
        <v>6.3215899999999996</v>
      </c>
      <c r="M592">
        <v>1</v>
      </c>
      <c r="N592">
        <v>1.89E-2</v>
      </c>
    </row>
    <row r="593" spans="1:14" x14ac:dyDescent="0.2">
      <c r="A593">
        <v>85</v>
      </c>
      <c r="B593">
        <v>5</v>
      </c>
      <c r="C593">
        <v>80</v>
      </c>
      <c r="D593">
        <v>0</v>
      </c>
      <c r="E593" s="1">
        <v>0.55208333333333337</v>
      </c>
      <c r="F593" s="1">
        <f>E593-E591</f>
        <v>9.7916666666666707E-2</v>
      </c>
      <c r="G593" s="4">
        <f t="shared" si="75"/>
        <v>2.350000000000001</v>
      </c>
      <c r="H593">
        <v>91.81</v>
      </c>
      <c r="I593">
        <v>8.5</v>
      </c>
      <c r="J593">
        <v>365.1481</v>
      </c>
      <c r="K593">
        <f t="shared" si="74"/>
        <v>335.24247061</v>
      </c>
      <c r="L593">
        <v>6.3215899999999996</v>
      </c>
      <c r="M593">
        <v>1</v>
      </c>
      <c r="N593">
        <v>1.89E-2</v>
      </c>
    </row>
    <row r="594" spans="1:14" x14ac:dyDescent="0.2">
      <c r="A594">
        <v>85</v>
      </c>
      <c r="B594">
        <v>5</v>
      </c>
      <c r="C594">
        <v>80</v>
      </c>
      <c r="D594">
        <v>0</v>
      </c>
      <c r="E594" s="1">
        <v>0.58750000000000002</v>
      </c>
      <c r="F594" s="1">
        <f>E594-E591</f>
        <v>0.13333333333333336</v>
      </c>
      <c r="G594" s="4">
        <f t="shared" si="75"/>
        <v>3.2000000000000006</v>
      </c>
      <c r="H594">
        <v>89.14</v>
      </c>
      <c r="I594">
        <v>8.5</v>
      </c>
      <c r="J594">
        <v>365.1481</v>
      </c>
      <c r="K594">
        <f t="shared" si="74"/>
        <v>325.49301634</v>
      </c>
      <c r="L594">
        <v>6.3215899999999996</v>
      </c>
      <c r="M594">
        <v>1</v>
      </c>
      <c r="N594">
        <v>1.89E-2</v>
      </c>
    </row>
    <row r="595" spans="1:14" x14ac:dyDescent="0.2">
      <c r="A595">
        <v>85</v>
      </c>
      <c r="B595">
        <v>5</v>
      </c>
      <c r="C595">
        <v>80</v>
      </c>
      <c r="D595">
        <v>0</v>
      </c>
      <c r="E595" s="1">
        <v>0.64374999999999993</v>
      </c>
      <c r="F595" s="1">
        <f>E595-E591</f>
        <v>0.18958333333333327</v>
      </c>
      <c r="G595" s="4">
        <f t="shared" si="75"/>
        <v>4.5499999999999989</v>
      </c>
      <c r="H595">
        <v>83.18</v>
      </c>
      <c r="I595">
        <v>8.5</v>
      </c>
      <c r="J595">
        <v>365.1481</v>
      </c>
      <c r="K595">
        <f t="shared" si="74"/>
        <v>303.73018958000006</v>
      </c>
      <c r="L595">
        <v>6.3215899999999996</v>
      </c>
      <c r="M595">
        <v>1</v>
      </c>
      <c r="N595">
        <v>1.89E-2</v>
      </c>
    </row>
    <row r="596" spans="1:14" x14ac:dyDescent="0.2">
      <c r="A596">
        <v>86</v>
      </c>
      <c r="B596">
        <v>1</v>
      </c>
      <c r="C596">
        <v>80</v>
      </c>
      <c r="D596">
        <v>1</v>
      </c>
      <c r="E596" s="1">
        <v>0.49513888888888885</v>
      </c>
      <c r="F596" s="1">
        <v>0</v>
      </c>
      <c r="G596" s="4">
        <f t="shared" si="75"/>
        <v>0</v>
      </c>
      <c r="H596">
        <v>88.32</v>
      </c>
      <c r="I596">
        <v>8.5</v>
      </c>
      <c r="J596">
        <v>365.1481</v>
      </c>
      <c r="K596">
        <f t="shared" si="74"/>
        <v>322.49880192000001</v>
      </c>
      <c r="L596">
        <v>6.3215899999999996</v>
      </c>
      <c r="M596">
        <v>3</v>
      </c>
      <c r="N596">
        <f t="shared" ref="N596:N602" si="76">0.0048+0.0056+0.0029</f>
        <v>1.3299999999999999E-2</v>
      </c>
    </row>
    <row r="597" spans="1:14" x14ac:dyDescent="0.2">
      <c r="A597">
        <v>86</v>
      </c>
      <c r="B597">
        <v>1</v>
      </c>
      <c r="C597">
        <v>80</v>
      </c>
      <c r="D597">
        <v>1</v>
      </c>
      <c r="E597" s="1">
        <v>0.55486111111111114</v>
      </c>
      <c r="F597" s="1">
        <f>E597-E$596</f>
        <v>5.9722222222222288E-2</v>
      </c>
      <c r="G597" s="4">
        <f t="shared" si="75"/>
        <v>1.4333333333333349</v>
      </c>
      <c r="H597">
        <v>87.23</v>
      </c>
      <c r="I597">
        <v>8.5</v>
      </c>
      <c r="J597">
        <v>365.1481</v>
      </c>
      <c r="K597">
        <f t="shared" si="74"/>
        <v>318.51868763000004</v>
      </c>
      <c r="L597">
        <v>6.3215899999999996</v>
      </c>
      <c r="M597">
        <v>3</v>
      </c>
      <c r="N597">
        <f t="shared" si="76"/>
        <v>1.3299999999999999E-2</v>
      </c>
    </row>
    <row r="598" spans="1:14" x14ac:dyDescent="0.2">
      <c r="A598">
        <v>86</v>
      </c>
      <c r="B598">
        <v>1</v>
      </c>
      <c r="C598">
        <v>80</v>
      </c>
      <c r="D598">
        <v>1</v>
      </c>
      <c r="E598" s="1">
        <v>0.59027777777777779</v>
      </c>
      <c r="F598" s="1">
        <f t="shared" ref="F598:F602" si="77">E598-E$596</f>
        <v>9.5138888888888939E-2</v>
      </c>
      <c r="G598" s="4">
        <f t="shared" si="75"/>
        <v>2.2833333333333345</v>
      </c>
      <c r="H598">
        <v>86.59</v>
      </c>
      <c r="I598">
        <v>8.5</v>
      </c>
      <c r="J598">
        <v>365.1481</v>
      </c>
      <c r="K598">
        <f t="shared" si="74"/>
        <v>316.18173978999999</v>
      </c>
      <c r="L598">
        <v>6.3215899999999996</v>
      </c>
      <c r="M598">
        <v>3</v>
      </c>
      <c r="N598">
        <f t="shared" si="76"/>
        <v>1.3299999999999999E-2</v>
      </c>
    </row>
    <row r="599" spans="1:14" x14ac:dyDescent="0.2">
      <c r="A599">
        <v>86</v>
      </c>
      <c r="B599">
        <v>1</v>
      </c>
      <c r="C599">
        <v>80</v>
      </c>
      <c r="D599">
        <v>1</v>
      </c>
      <c r="E599" s="1">
        <v>0.64652777777777781</v>
      </c>
      <c r="F599" s="1">
        <f t="shared" si="77"/>
        <v>0.15138888888888896</v>
      </c>
      <c r="G599" s="4">
        <f t="shared" si="75"/>
        <v>3.6333333333333351</v>
      </c>
      <c r="H599">
        <v>84.76</v>
      </c>
      <c r="I599">
        <v>8.5</v>
      </c>
      <c r="J599">
        <v>365.1481</v>
      </c>
      <c r="K599">
        <f t="shared" si="74"/>
        <v>309.49952955999998</v>
      </c>
      <c r="L599">
        <v>6.3215899999999996</v>
      </c>
      <c r="M599">
        <v>3</v>
      </c>
      <c r="N599">
        <f t="shared" si="76"/>
        <v>1.3299999999999999E-2</v>
      </c>
    </row>
    <row r="600" spans="1:14" x14ac:dyDescent="0.2">
      <c r="A600">
        <v>86</v>
      </c>
      <c r="B600">
        <v>1</v>
      </c>
      <c r="C600">
        <v>80</v>
      </c>
      <c r="D600">
        <v>1</v>
      </c>
      <c r="E600" s="1">
        <v>0.70833333333333337</v>
      </c>
      <c r="F600" s="1">
        <f t="shared" si="77"/>
        <v>0.21319444444444452</v>
      </c>
      <c r="G600" s="4">
        <f t="shared" si="75"/>
        <v>5.1166666666666689</v>
      </c>
      <c r="H600">
        <v>82.45</v>
      </c>
      <c r="I600">
        <v>8.5</v>
      </c>
      <c r="J600">
        <v>365.1481</v>
      </c>
      <c r="K600">
        <f t="shared" si="74"/>
        <v>301.06460844999998</v>
      </c>
      <c r="L600">
        <v>6.3215899999999996</v>
      </c>
      <c r="M600">
        <v>3</v>
      </c>
      <c r="N600">
        <f t="shared" si="76"/>
        <v>1.3299999999999999E-2</v>
      </c>
    </row>
    <row r="601" spans="1:14" x14ac:dyDescent="0.2">
      <c r="A601">
        <v>86</v>
      </c>
      <c r="B601">
        <v>1</v>
      </c>
      <c r="C601">
        <v>80</v>
      </c>
      <c r="D601">
        <v>1</v>
      </c>
      <c r="E601" s="1">
        <v>0.74930555555555556</v>
      </c>
      <c r="F601" s="1">
        <f t="shared" si="77"/>
        <v>0.25416666666666671</v>
      </c>
      <c r="G601" s="4">
        <f t="shared" si="75"/>
        <v>6.1000000000000014</v>
      </c>
      <c r="H601">
        <v>80.33</v>
      </c>
      <c r="I601">
        <v>8.5</v>
      </c>
      <c r="J601">
        <v>365.1481</v>
      </c>
      <c r="K601">
        <f t="shared" si="74"/>
        <v>293.32346873</v>
      </c>
      <c r="L601">
        <v>6.3215899999999996</v>
      </c>
      <c r="M601">
        <v>3</v>
      </c>
      <c r="N601">
        <f t="shared" si="76"/>
        <v>1.3299999999999999E-2</v>
      </c>
    </row>
    <row r="602" spans="1:14" x14ac:dyDescent="0.2">
      <c r="A602">
        <v>86</v>
      </c>
      <c r="B602">
        <v>1</v>
      </c>
      <c r="C602">
        <v>80</v>
      </c>
      <c r="D602">
        <v>1</v>
      </c>
      <c r="E602" s="1">
        <v>0.81388888888888899</v>
      </c>
      <c r="F602" s="1">
        <f t="shared" si="77"/>
        <v>0.31875000000000014</v>
      </c>
      <c r="G602" s="4">
        <f t="shared" si="75"/>
        <v>7.6500000000000039</v>
      </c>
      <c r="H602">
        <v>76.95</v>
      </c>
      <c r="I602">
        <v>8.5</v>
      </c>
      <c r="J602">
        <v>365.1481</v>
      </c>
      <c r="K602">
        <f t="shared" si="74"/>
        <v>280.98146295000004</v>
      </c>
      <c r="L602">
        <v>6.3215899999999996</v>
      </c>
      <c r="M602">
        <v>3</v>
      </c>
      <c r="N602">
        <f t="shared" si="76"/>
        <v>1.3299999999999999E-2</v>
      </c>
    </row>
    <row r="603" spans="1:14" x14ac:dyDescent="0.2">
      <c r="A603">
        <v>87</v>
      </c>
      <c r="B603">
        <v>4</v>
      </c>
      <c r="C603">
        <v>80</v>
      </c>
      <c r="D603">
        <v>1</v>
      </c>
      <c r="E603" s="1">
        <v>0.46388888888888885</v>
      </c>
      <c r="F603" s="1">
        <v>0</v>
      </c>
      <c r="G603" s="4">
        <f t="shared" si="75"/>
        <v>0</v>
      </c>
      <c r="H603">
        <v>103.5</v>
      </c>
      <c r="I603">
        <v>8.5</v>
      </c>
      <c r="J603">
        <v>365.1481</v>
      </c>
      <c r="K603">
        <f t="shared" si="74"/>
        <v>377.92828349999996</v>
      </c>
      <c r="L603">
        <v>6.3215899999999996</v>
      </c>
      <c r="M603">
        <v>3</v>
      </c>
      <c r="N603">
        <f t="shared" ref="N603:N609" si="78">0.0062+0.0061+0.0044</f>
        <v>1.67E-2</v>
      </c>
    </row>
    <row r="604" spans="1:14" x14ac:dyDescent="0.2">
      <c r="A604">
        <v>87</v>
      </c>
      <c r="B604">
        <v>4</v>
      </c>
      <c r="C604">
        <v>80</v>
      </c>
      <c r="D604">
        <v>1</v>
      </c>
      <c r="E604" s="1">
        <v>0.49374999999999997</v>
      </c>
      <c r="F604" s="1">
        <f>E604-E603</f>
        <v>2.9861111111111116E-2</v>
      </c>
      <c r="G604" s="4">
        <f t="shared" si="75"/>
        <v>0.71666666666666679</v>
      </c>
      <c r="H604">
        <v>97.65</v>
      </c>
      <c r="I604">
        <v>8.5</v>
      </c>
      <c r="J604">
        <v>365.1481</v>
      </c>
      <c r="K604">
        <f t="shared" si="74"/>
        <v>356.56711965</v>
      </c>
      <c r="L604">
        <v>6.3215899999999996</v>
      </c>
      <c r="M604">
        <v>3</v>
      </c>
      <c r="N604">
        <f t="shared" si="78"/>
        <v>1.67E-2</v>
      </c>
    </row>
    <row r="605" spans="1:14" x14ac:dyDescent="0.2">
      <c r="A605">
        <v>87</v>
      </c>
      <c r="B605">
        <v>4</v>
      </c>
      <c r="C605">
        <v>80</v>
      </c>
      <c r="D605">
        <v>1</v>
      </c>
      <c r="E605" s="1">
        <v>0.55347222222222225</v>
      </c>
      <c r="F605" s="1">
        <f>E605-E603</f>
        <v>8.9583333333333404E-2</v>
      </c>
      <c r="G605" s="4">
        <f t="shared" si="75"/>
        <v>2.1500000000000017</v>
      </c>
      <c r="H605">
        <v>94.62</v>
      </c>
      <c r="I605">
        <v>8.5</v>
      </c>
      <c r="J605">
        <v>365.1481</v>
      </c>
      <c r="K605">
        <f t="shared" si="74"/>
        <v>345.50313222</v>
      </c>
      <c r="L605">
        <v>6.3215899999999996</v>
      </c>
      <c r="M605">
        <v>3</v>
      </c>
      <c r="N605">
        <f t="shared" si="78"/>
        <v>1.67E-2</v>
      </c>
    </row>
    <row r="606" spans="1:14" x14ac:dyDescent="0.2">
      <c r="A606">
        <v>87</v>
      </c>
      <c r="B606">
        <v>4</v>
      </c>
      <c r="C606">
        <v>80</v>
      </c>
      <c r="D606">
        <v>1</v>
      </c>
      <c r="E606" s="1">
        <v>0.58888888888888891</v>
      </c>
      <c r="F606" s="1">
        <f>E606-E603</f>
        <v>0.12500000000000006</v>
      </c>
      <c r="G606" s="4">
        <f t="shared" si="75"/>
        <v>3.0000000000000013</v>
      </c>
      <c r="H606">
        <v>93.38</v>
      </c>
      <c r="I606">
        <v>8.5</v>
      </c>
      <c r="J606">
        <v>365.1481</v>
      </c>
      <c r="K606">
        <f t="shared" si="74"/>
        <v>340.97529578000001</v>
      </c>
      <c r="L606">
        <v>6.3215899999999996</v>
      </c>
      <c r="M606">
        <v>3</v>
      </c>
      <c r="N606">
        <f t="shared" si="78"/>
        <v>1.67E-2</v>
      </c>
    </row>
    <row r="607" spans="1:14" x14ac:dyDescent="0.2">
      <c r="A607">
        <v>87</v>
      </c>
      <c r="B607">
        <v>4</v>
      </c>
      <c r="C607">
        <v>80</v>
      </c>
      <c r="D607">
        <v>1</v>
      </c>
      <c r="E607" s="1">
        <v>0.64513888888888882</v>
      </c>
      <c r="F607" s="1">
        <f>E607-E603</f>
        <v>0.18124999999999997</v>
      </c>
      <c r="G607" s="4">
        <f t="shared" si="75"/>
        <v>4.3499999999999996</v>
      </c>
      <c r="H607">
        <v>87.14</v>
      </c>
      <c r="I607">
        <v>8.5</v>
      </c>
      <c r="J607">
        <v>365.1481</v>
      </c>
      <c r="K607">
        <f t="shared" si="74"/>
        <v>318.19005433999996</v>
      </c>
      <c r="L607">
        <v>6.3215899999999996</v>
      </c>
      <c r="M607">
        <v>3</v>
      </c>
      <c r="N607">
        <f t="shared" si="78"/>
        <v>1.67E-2</v>
      </c>
    </row>
    <row r="608" spans="1:14" x14ac:dyDescent="0.2">
      <c r="A608">
        <v>87</v>
      </c>
      <c r="B608">
        <v>4</v>
      </c>
      <c r="C608">
        <v>80</v>
      </c>
      <c r="D608">
        <v>1</v>
      </c>
      <c r="E608" s="1">
        <v>0.70763888888888893</v>
      </c>
      <c r="F608" s="1">
        <f>E608-E603</f>
        <v>0.24375000000000008</v>
      </c>
      <c r="G608" s="4">
        <f t="shared" si="75"/>
        <v>5.8500000000000014</v>
      </c>
      <c r="H608">
        <v>83.32</v>
      </c>
      <c r="I608">
        <v>8.5</v>
      </c>
      <c r="J608">
        <v>365.1481</v>
      </c>
      <c r="K608">
        <f t="shared" si="74"/>
        <v>304.24139692</v>
      </c>
      <c r="L608">
        <v>6.3215899999999996</v>
      </c>
      <c r="M608">
        <v>3</v>
      </c>
      <c r="N608">
        <f t="shared" si="78"/>
        <v>1.67E-2</v>
      </c>
    </row>
    <row r="609" spans="1:14" x14ac:dyDescent="0.2">
      <c r="A609">
        <v>87</v>
      </c>
      <c r="B609">
        <v>4</v>
      </c>
      <c r="C609">
        <v>80</v>
      </c>
      <c r="D609">
        <v>1</v>
      </c>
      <c r="E609" s="1">
        <v>0.74791666666666667</v>
      </c>
      <c r="F609" s="1">
        <f>E609-E603</f>
        <v>0.28402777777777782</v>
      </c>
      <c r="G609" s="4">
        <f t="shared" si="75"/>
        <v>6.8166666666666682</v>
      </c>
      <c r="H609">
        <v>76.05</v>
      </c>
      <c r="I609">
        <v>8.5</v>
      </c>
      <c r="J609">
        <v>365.1481</v>
      </c>
      <c r="K609">
        <f t="shared" si="74"/>
        <v>277.69513004999999</v>
      </c>
      <c r="L609">
        <v>6.3215899999999996</v>
      </c>
      <c r="M609">
        <v>3</v>
      </c>
      <c r="N609">
        <f t="shared" si="78"/>
        <v>1.67E-2</v>
      </c>
    </row>
    <row r="610" spans="1:14" x14ac:dyDescent="0.2">
      <c r="A610">
        <v>88</v>
      </c>
      <c r="B610">
        <v>4</v>
      </c>
      <c r="C610">
        <v>80</v>
      </c>
      <c r="D610">
        <v>1</v>
      </c>
      <c r="E610" s="1">
        <v>0.4694444444444445</v>
      </c>
      <c r="F610" s="1">
        <v>0</v>
      </c>
      <c r="G610" s="4">
        <f t="shared" si="75"/>
        <v>0</v>
      </c>
      <c r="H610">
        <v>102.79</v>
      </c>
      <c r="I610">
        <v>8.5</v>
      </c>
      <c r="J610">
        <v>365.1481</v>
      </c>
      <c r="K610">
        <f t="shared" si="74"/>
        <v>375.33573199</v>
      </c>
      <c r="L610">
        <v>6.3215899999999996</v>
      </c>
      <c r="M610">
        <v>3</v>
      </c>
      <c r="N610">
        <f t="shared" ref="N610:N617" si="79">0.0088+0.0058+0.0025</f>
        <v>1.7100000000000001E-2</v>
      </c>
    </row>
    <row r="611" spans="1:14" x14ac:dyDescent="0.2">
      <c r="A611">
        <v>88</v>
      </c>
      <c r="B611">
        <v>4</v>
      </c>
      <c r="C611">
        <v>80</v>
      </c>
      <c r="D611">
        <v>1</v>
      </c>
      <c r="E611" s="1">
        <v>0.49444444444444446</v>
      </c>
      <c r="F611" s="1">
        <f>E611-E610</f>
        <v>2.4999999999999967E-2</v>
      </c>
      <c r="G611" s="4">
        <f t="shared" si="75"/>
        <v>0.5999999999999992</v>
      </c>
      <c r="H611">
        <v>98.57</v>
      </c>
      <c r="I611">
        <v>8.5</v>
      </c>
      <c r="J611">
        <v>365.1481</v>
      </c>
      <c r="K611">
        <f t="shared" si="74"/>
        <v>359.92648216999999</v>
      </c>
      <c r="L611">
        <v>6.3215899999999996</v>
      </c>
      <c r="M611">
        <v>3</v>
      </c>
      <c r="N611">
        <f t="shared" si="79"/>
        <v>1.7100000000000001E-2</v>
      </c>
    </row>
    <row r="612" spans="1:14" x14ac:dyDescent="0.2">
      <c r="A612">
        <v>88</v>
      </c>
      <c r="B612">
        <v>4</v>
      </c>
      <c r="C612">
        <v>80</v>
      </c>
      <c r="D612">
        <v>1</v>
      </c>
      <c r="E612" s="1">
        <v>0.5541666666666667</v>
      </c>
      <c r="F612" s="1">
        <f>E612-E610</f>
        <v>8.4722222222222199E-2</v>
      </c>
      <c r="G612" s="4">
        <f t="shared" si="75"/>
        <v>2.0333333333333328</v>
      </c>
      <c r="H612">
        <v>95.19</v>
      </c>
      <c r="I612">
        <v>8.5</v>
      </c>
      <c r="J612">
        <v>365.1481</v>
      </c>
      <c r="K612">
        <f t="shared" si="74"/>
        <v>347.58447638999996</v>
      </c>
      <c r="L612">
        <v>6.3215899999999996</v>
      </c>
      <c r="M612">
        <v>3</v>
      </c>
      <c r="N612">
        <f t="shared" si="79"/>
        <v>1.7100000000000001E-2</v>
      </c>
    </row>
    <row r="613" spans="1:14" x14ac:dyDescent="0.2">
      <c r="A613">
        <v>88</v>
      </c>
      <c r="B613">
        <v>4</v>
      </c>
      <c r="C613">
        <v>80</v>
      </c>
      <c r="D613">
        <v>1</v>
      </c>
      <c r="E613" s="1">
        <v>0.58958333333333335</v>
      </c>
      <c r="F613" s="1">
        <f>E613-E610</f>
        <v>0.12013888888888885</v>
      </c>
      <c r="G613" s="4">
        <f t="shared" si="75"/>
        <v>2.8833333333333324</v>
      </c>
      <c r="H613">
        <v>93.87</v>
      </c>
      <c r="I613">
        <v>8.5</v>
      </c>
      <c r="J613">
        <v>365.1481</v>
      </c>
      <c r="K613">
        <f t="shared" si="74"/>
        <v>342.76452147000003</v>
      </c>
      <c r="L613">
        <v>6.3215899999999996</v>
      </c>
      <c r="M613">
        <v>3</v>
      </c>
      <c r="N613">
        <f t="shared" si="79"/>
        <v>1.7100000000000001E-2</v>
      </c>
    </row>
    <row r="614" spans="1:14" x14ac:dyDescent="0.2">
      <c r="A614">
        <v>88</v>
      </c>
      <c r="B614">
        <v>4</v>
      </c>
      <c r="C614">
        <v>80</v>
      </c>
      <c r="D614">
        <v>1</v>
      </c>
      <c r="E614" s="1">
        <v>0.64583333333333337</v>
      </c>
      <c r="F614" s="1">
        <f>E614-E610</f>
        <v>0.17638888888888887</v>
      </c>
      <c r="G614" s="4">
        <f t="shared" si="75"/>
        <v>4.2333333333333325</v>
      </c>
      <c r="H614">
        <v>91.2</v>
      </c>
      <c r="I614">
        <v>8.5</v>
      </c>
      <c r="J614">
        <v>365.1481</v>
      </c>
      <c r="K614">
        <f t="shared" si="74"/>
        <v>333.01506720000003</v>
      </c>
      <c r="L614">
        <v>6.3215899999999996</v>
      </c>
      <c r="M614">
        <v>3</v>
      </c>
      <c r="N614">
        <f t="shared" si="79"/>
        <v>1.7100000000000001E-2</v>
      </c>
    </row>
    <row r="615" spans="1:14" x14ac:dyDescent="0.2">
      <c r="A615">
        <v>88</v>
      </c>
      <c r="B615">
        <v>4</v>
      </c>
      <c r="C615">
        <v>80</v>
      </c>
      <c r="D615">
        <v>1</v>
      </c>
      <c r="E615" s="1">
        <v>0.70763888888888893</v>
      </c>
      <c r="F615" s="1">
        <f>E615-E610</f>
        <v>0.23819444444444443</v>
      </c>
      <c r="G615" s="4">
        <f t="shared" si="75"/>
        <v>5.7166666666666668</v>
      </c>
      <c r="H615">
        <v>86.31</v>
      </c>
      <c r="I615">
        <v>8.5</v>
      </c>
      <c r="J615">
        <v>365.1481</v>
      </c>
      <c r="K615">
        <f t="shared" si="74"/>
        <v>315.15932511</v>
      </c>
      <c r="L615">
        <v>6.3215899999999996</v>
      </c>
      <c r="M615">
        <v>3</v>
      </c>
      <c r="N615">
        <f t="shared" si="79"/>
        <v>1.7100000000000001E-2</v>
      </c>
    </row>
    <row r="616" spans="1:14" x14ac:dyDescent="0.2">
      <c r="A616">
        <v>88</v>
      </c>
      <c r="B616">
        <v>4</v>
      </c>
      <c r="C616">
        <v>80</v>
      </c>
      <c r="D616">
        <v>1</v>
      </c>
      <c r="E616" s="1">
        <v>0.74861111111111101</v>
      </c>
      <c r="F616" s="1">
        <f>E616-E610</f>
        <v>0.27916666666666651</v>
      </c>
      <c r="G616" s="4">
        <f t="shared" si="75"/>
        <v>6.6999999999999957</v>
      </c>
      <c r="H616">
        <v>82.79</v>
      </c>
      <c r="I616">
        <v>8.5</v>
      </c>
      <c r="J616">
        <v>365.1481</v>
      </c>
      <c r="K616">
        <f t="shared" si="74"/>
        <v>302.30611199000003</v>
      </c>
      <c r="L616">
        <v>6.3215899999999996</v>
      </c>
      <c r="M616">
        <v>3</v>
      </c>
      <c r="N616">
        <f t="shared" si="79"/>
        <v>1.7100000000000001E-2</v>
      </c>
    </row>
    <row r="617" spans="1:14" x14ac:dyDescent="0.2">
      <c r="A617">
        <v>88</v>
      </c>
      <c r="B617">
        <v>4</v>
      </c>
      <c r="C617">
        <v>80</v>
      </c>
      <c r="D617">
        <v>1</v>
      </c>
      <c r="E617" s="1">
        <v>0.81319444444444444</v>
      </c>
      <c r="F617" s="1">
        <f>E617-E610</f>
        <v>0.34374999999999994</v>
      </c>
      <c r="G617" s="4">
        <f t="shared" si="75"/>
        <v>8.2499999999999982</v>
      </c>
      <c r="H617">
        <v>78.56</v>
      </c>
      <c r="I617">
        <v>8.5</v>
      </c>
      <c r="J617">
        <v>365.1481</v>
      </c>
      <c r="K617">
        <f t="shared" si="74"/>
        <v>286.86034736000005</v>
      </c>
      <c r="L617">
        <v>6.3215899999999996</v>
      </c>
      <c r="M617">
        <v>3</v>
      </c>
      <c r="N617">
        <f t="shared" si="79"/>
        <v>1.7100000000000001E-2</v>
      </c>
    </row>
    <row r="618" spans="1:14" x14ac:dyDescent="0.2">
      <c r="A618">
        <v>89</v>
      </c>
      <c r="B618">
        <v>6</v>
      </c>
      <c r="C618">
        <v>80</v>
      </c>
      <c r="D618">
        <v>1</v>
      </c>
      <c r="E618" s="1">
        <v>0.47500000000000003</v>
      </c>
      <c r="F618" s="1">
        <v>0</v>
      </c>
      <c r="G618" s="4">
        <f t="shared" si="75"/>
        <v>0</v>
      </c>
      <c r="H618">
        <v>97.98</v>
      </c>
      <c r="I618">
        <v>8.5</v>
      </c>
      <c r="J618">
        <v>365.1481</v>
      </c>
      <c r="K618">
        <f t="shared" si="74"/>
        <v>357.77210838000002</v>
      </c>
      <c r="L618">
        <v>6.3215899999999996</v>
      </c>
      <c r="M618">
        <v>3</v>
      </c>
      <c r="N618">
        <f>0.0048+0.0056+0.0029</f>
        <v>1.3299999999999999E-2</v>
      </c>
    </row>
    <row r="619" spans="1:14" x14ac:dyDescent="0.2">
      <c r="A619">
        <v>89</v>
      </c>
      <c r="B619">
        <v>6</v>
      </c>
      <c r="C619">
        <v>80</v>
      </c>
      <c r="D619">
        <v>1</v>
      </c>
      <c r="E619" s="1">
        <v>0.45833333333333331</v>
      </c>
      <c r="F619" s="1">
        <v>0</v>
      </c>
      <c r="G619" s="4">
        <f t="shared" si="75"/>
        <v>0</v>
      </c>
      <c r="H619">
        <v>103.11</v>
      </c>
      <c r="I619">
        <v>8.5</v>
      </c>
      <c r="J619">
        <v>365.1481</v>
      </c>
      <c r="K619">
        <f t="shared" si="74"/>
        <v>376.50420590999994</v>
      </c>
      <c r="L619">
        <v>6.3215899999999996</v>
      </c>
      <c r="M619">
        <v>1</v>
      </c>
      <c r="N619">
        <v>8.6999999999999994E-3</v>
      </c>
    </row>
    <row r="620" spans="1:14" x14ac:dyDescent="0.2">
      <c r="A620">
        <v>89</v>
      </c>
      <c r="B620">
        <v>6</v>
      </c>
      <c r="C620">
        <v>80</v>
      </c>
      <c r="D620">
        <v>1</v>
      </c>
      <c r="E620" s="1">
        <v>0.49305555555555558</v>
      </c>
      <c r="F620" s="1">
        <f>E620-E619</f>
        <v>3.4722222222222265E-2</v>
      </c>
      <c r="G620" s="4">
        <f t="shared" si="75"/>
        <v>0.83333333333333437</v>
      </c>
      <c r="H620">
        <v>97.41</v>
      </c>
      <c r="I620">
        <v>8.5</v>
      </c>
      <c r="J620">
        <v>365.1481</v>
      </c>
      <c r="K620">
        <f t="shared" si="74"/>
        <v>355.69076421</v>
      </c>
      <c r="L620">
        <v>6.3215899999999996</v>
      </c>
      <c r="M620">
        <v>1</v>
      </c>
      <c r="N620">
        <v>8.6999999999999994E-3</v>
      </c>
    </row>
    <row r="621" spans="1:14" x14ac:dyDescent="0.2">
      <c r="A621">
        <v>89</v>
      </c>
      <c r="B621">
        <v>6</v>
      </c>
      <c r="C621">
        <v>80</v>
      </c>
      <c r="D621">
        <v>1</v>
      </c>
      <c r="E621" s="1">
        <v>0.55277777777777781</v>
      </c>
      <c r="F621" s="1">
        <f>E621-E619</f>
        <v>9.4444444444444497E-2</v>
      </c>
      <c r="G621" s="4">
        <f t="shared" si="75"/>
        <v>2.2666666666666679</v>
      </c>
      <c r="H621">
        <v>96.17</v>
      </c>
      <c r="I621">
        <v>8.5</v>
      </c>
      <c r="J621">
        <v>365.1481</v>
      </c>
      <c r="K621">
        <f t="shared" si="74"/>
        <v>351.16292777000001</v>
      </c>
      <c r="L621">
        <v>6.3215899999999996</v>
      </c>
      <c r="M621">
        <v>1</v>
      </c>
      <c r="N621">
        <v>8.6999999999999994E-3</v>
      </c>
    </row>
    <row r="622" spans="1:14" x14ac:dyDescent="0.2">
      <c r="A622">
        <v>89</v>
      </c>
      <c r="B622">
        <v>6</v>
      </c>
      <c r="C622">
        <v>80</v>
      </c>
      <c r="D622">
        <v>1</v>
      </c>
      <c r="E622" s="1">
        <v>0.58819444444444446</v>
      </c>
      <c r="F622" s="1">
        <f>E622-E619</f>
        <v>0.12986111111111115</v>
      </c>
      <c r="G622" s="4">
        <f t="shared" si="75"/>
        <v>3.1166666666666676</v>
      </c>
      <c r="H622">
        <v>95.84</v>
      </c>
      <c r="I622">
        <v>8.5</v>
      </c>
      <c r="J622">
        <v>365.1481</v>
      </c>
      <c r="K622">
        <f t="shared" si="74"/>
        <v>349.95793903999999</v>
      </c>
      <c r="L622">
        <v>6.3215899999999996</v>
      </c>
      <c r="M622">
        <v>1</v>
      </c>
      <c r="N622">
        <v>8.6999999999999994E-3</v>
      </c>
    </row>
    <row r="623" spans="1:14" x14ac:dyDescent="0.2">
      <c r="A623">
        <v>89</v>
      </c>
      <c r="B623">
        <v>6</v>
      </c>
      <c r="C623">
        <v>80</v>
      </c>
      <c r="D623">
        <v>1</v>
      </c>
      <c r="E623" s="1">
        <v>0.64444444444444449</v>
      </c>
      <c r="F623" s="1">
        <f>E623-E619</f>
        <v>0.18611111111111117</v>
      </c>
      <c r="G623" s="4">
        <f t="shared" si="75"/>
        <v>4.4666666666666686</v>
      </c>
      <c r="H623">
        <v>91.41</v>
      </c>
      <c r="I623">
        <v>8.5</v>
      </c>
      <c r="J623">
        <v>365.1481</v>
      </c>
      <c r="K623">
        <f t="shared" si="74"/>
        <v>333.78187820999995</v>
      </c>
      <c r="L623">
        <v>6.3215899999999996</v>
      </c>
      <c r="M623">
        <v>1</v>
      </c>
      <c r="N623">
        <v>8.6999999999999994E-3</v>
      </c>
    </row>
    <row r="624" spans="1:14" x14ac:dyDescent="0.2">
      <c r="A624">
        <v>89</v>
      </c>
      <c r="B624">
        <v>6</v>
      </c>
      <c r="C624">
        <v>80</v>
      </c>
      <c r="D624">
        <v>1</v>
      </c>
      <c r="E624" s="1">
        <v>0.70694444444444438</v>
      </c>
      <c r="F624" s="1">
        <f>E624-E619</f>
        <v>0.24861111111111106</v>
      </c>
      <c r="G624" s="4">
        <f t="shared" si="75"/>
        <v>5.966666666666665</v>
      </c>
      <c r="H624">
        <v>90.49</v>
      </c>
      <c r="I624">
        <v>8.5</v>
      </c>
      <c r="J624">
        <v>365.1481</v>
      </c>
      <c r="K624">
        <f t="shared" si="74"/>
        <v>330.42251568999995</v>
      </c>
      <c r="L624">
        <v>6.3215899999999996</v>
      </c>
      <c r="M624">
        <v>1</v>
      </c>
      <c r="N624">
        <v>8.6999999999999994E-3</v>
      </c>
    </row>
    <row r="625" spans="1:14" x14ac:dyDescent="0.2">
      <c r="A625">
        <v>89</v>
      </c>
      <c r="B625">
        <v>6</v>
      </c>
      <c r="C625">
        <v>80</v>
      </c>
      <c r="D625">
        <v>1</v>
      </c>
      <c r="E625" s="1">
        <v>0.74722222222222223</v>
      </c>
      <c r="F625" s="1">
        <f>E625-E619</f>
        <v>0.28888888888888892</v>
      </c>
      <c r="G625" s="4">
        <f t="shared" si="75"/>
        <v>6.9333333333333336</v>
      </c>
      <c r="H625">
        <v>89.25</v>
      </c>
      <c r="I625">
        <v>8.5</v>
      </c>
      <c r="J625">
        <v>365.1481</v>
      </c>
      <c r="K625">
        <f t="shared" si="74"/>
        <v>325.89467924999997</v>
      </c>
      <c r="L625">
        <v>6.3215899999999996</v>
      </c>
      <c r="M625">
        <v>1</v>
      </c>
      <c r="N625">
        <v>8.6999999999999994E-3</v>
      </c>
    </row>
    <row r="626" spans="1:14" x14ac:dyDescent="0.2">
      <c r="A626">
        <v>89</v>
      </c>
      <c r="B626">
        <v>6</v>
      </c>
      <c r="C626">
        <v>80</v>
      </c>
      <c r="D626">
        <v>1</v>
      </c>
      <c r="E626" s="1">
        <v>0.8125</v>
      </c>
      <c r="F626" s="1">
        <f>E626-E619</f>
        <v>0.35416666666666669</v>
      </c>
      <c r="G626" s="4">
        <f t="shared" si="75"/>
        <v>8.5</v>
      </c>
      <c r="H626">
        <v>84.63</v>
      </c>
      <c r="I626">
        <v>8.5</v>
      </c>
      <c r="J626">
        <v>365.1481</v>
      </c>
      <c r="K626">
        <f t="shared" si="74"/>
        <v>309.02483702999996</v>
      </c>
      <c r="L626">
        <v>6.3215899999999996</v>
      </c>
      <c r="M626">
        <v>1</v>
      </c>
      <c r="N626">
        <v>8.6999999999999994E-3</v>
      </c>
    </row>
    <row r="627" spans="1:14" x14ac:dyDescent="0.2">
      <c r="A627">
        <v>89</v>
      </c>
      <c r="B627">
        <v>6</v>
      </c>
      <c r="C627">
        <v>80</v>
      </c>
      <c r="D627">
        <v>1</v>
      </c>
      <c r="E627" s="1">
        <v>0.85972222222222217</v>
      </c>
      <c r="F627" s="1">
        <f>E627-E619</f>
        <v>0.40138888888888885</v>
      </c>
      <c r="G627" s="4">
        <f t="shared" si="75"/>
        <v>9.6333333333333329</v>
      </c>
      <c r="H627">
        <v>82.36</v>
      </c>
      <c r="I627">
        <v>8.5</v>
      </c>
      <c r="J627">
        <v>365.1481</v>
      </c>
      <c r="K627">
        <f t="shared" si="74"/>
        <v>300.73597516000001</v>
      </c>
      <c r="L627">
        <v>6.3215899999999996</v>
      </c>
      <c r="M627">
        <v>1</v>
      </c>
      <c r="N627">
        <v>8.6999999999999994E-3</v>
      </c>
    </row>
    <row r="628" spans="1:14" x14ac:dyDescent="0.2">
      <c r="A628">
        <v>90</v>
      </c>
      <c r="B628">
        <v>5</v>
      </c>
      <c r="C628">
        <v>80</v>
      </c>
      <c r="D628">
        <v>1</v>
      </c>
      <c r="E628" s="1">
        <v>0.47986111111111113</v>
      </c>
      <c r="F628" s="1">
        <v>0</v>
      </c>
      <c r="G628" s="4">
        <f t="shared" si="75"/>
        <v>0</v>
      </c>
      <c r="H628">
        <v>103.76</v>
      </c>
      <c r="I628">
        <v>8.5</v>
      </c>
      <c r="J628">
        <v>365.1481</v>
      </c>
      <c r="K628">
        <f t="shared" si="74"/>
        <v>378.87766856000002</v>
      </c>
      <c r="L628">
        <v>6.3215899999999996</v>
      </c>
      <c r="M628">
        <v>3</v>
      </c>
      <c r="N628">
        <f>0.0137+0.0052+0.0125</f>
        <v>3.1399999999999997E-2</v>
      </c>
    </row>
    <row r="629" spans="1:14" x14ac:dyDescent="0.2">
      <c r="A629">
        <v>90</v>
      </c>
      <c r="B629">
        <v>5</v>
      </c>
      <c r="C629">
        <v>80</v>
      </c>
      <c r="D629">
        <v>1</v>
      </c>
      <c r="E629" s="1">
        <v>0.49583333333333335</v>
      </c>
      <c r="F629" s="1">
        <f>E629-E628</f>
        <v>1.5972222222222221E-2</v>
      </c>
      <c r="G629" s="4">
        <f t="shared" si="75"/>
        <v>0.3833333333333333</v>
      </c>
      <c r="H629">
        <v>96.2</v>
      </c>
      <c r="I629">
        <v>8.5</v>
      </c>
      <c r="J629">
        <v>365.1481</v>
      </c>
      <c r="K629">
        <f t="shared" si="74"/>
        <v>351.27247220000004</v>
      </c>
      <c r="L629">
        <v>6.3215899999999996</v>
      </c>
      <c r="M629">
        <v>3</v>
      </c>
      <c r="N629">
        <f>0.0137+0.0052+0.0125</f>
        <v>3.1399999999999997E-2</v>
      </c>
    </row>
    <row r="630" spans="1:14" x14ac:dyDescent="0.2">
      <c r="A630">
        <v>90</v>
      </c>
      <c r="B630">
        <v>5</v>
      </c>
      <c r="C630">
        <v>80</v>
      </c>
      <c r="D630">
        <v>1</v>
      </c>
      <c r="E630" s="1">
        <v>0.55555555555555558</v>
      </c>
      <c r="F630" s="1">
        <f>E630-E628</f>
        <v>7.5694444444444453E-2</v>
      </c>
      <c r="G630" s="4">
        <f t="shared" si="75"/>
        <v>1.8166666666666669</v>
      </c>
      <c r="H630">
        <v>95.36</v>
      </c>
      <c r="I630">
        <v>8.5</v>
      </c>
      <c r="J630">
        <v>365.1481</v>
      </c>
      <c r="K630">
        <f t="shared" si="74"/>
        <v>348.20522815999999</v>
      </c>
      <c r="L630">
        <v>6.3215899999999996</v>
      </c>
      <c r="M630">
        <v>3</v>
      </c>
      <c r="N630">
        <f>0.0137+0.0052+0.0125</f>
        <v>3.1399999999999997E-2</v>
      </c>
    </row>
    <row r="631" spans="1:14" x14ac:dyDescent="0.2">
      <c r="A631">
        <v>90</v>
      </c>
      <c r="B631">
        <v>5</v>
      </c>
      <c r="C631">
        <v>80</v>
      </c>
      <c r="D631">
        <v>1</v>
      </c>
      <c r="E631" s="1">
        <v>0.59097222222222223</v>
      </c>
      <c r="F631" s="1">
        <f>E631-E628</f>
        <v>0.1111111111111111</v>
      </c>
      <c r="G631" s="4">
        <f t="shared" si="75"/>
        <v>2.6666666666666665</v>
      </c>
      <c r="H631">
        <v>88.68</v>
      </c>
      <c r="I631">
        <v>8.5</v>
      </c>
      <c r="J631">
        <v>365.1481</v>
      </c>
      <c r="K631">
        <f t="shared" si="74"/>
        <v>323.81333508</v>
      </c>
      <c r="L631">
        <v>6.3215899999999996</v>
      </c>
      <c r="M631">
        <v>3</v>
      </c>
      <c r="N631">
        <f>0.0137+0.0052+0.0125</f>
        <v>3.1399999999999997E-2</v>
      </c>
    </row>
    <row r="632" spans="1:14" x14ac:dyDescent="0.2">
      <c r="A632">
        <v>90</v>
      </c>
      <c r="B632">
        <v>5</v>
      </c>
      <c r="C632">
        <v>80</v>
      </c>
      <c r="D632">
        <v>1</v>
      </c>
      <c r="E632" s="1">
        <v>0.64722222222222225</v>
      </c>
      <c r="F632" s="1">
        <f>E632-E628</f>
        <v>0.16736111111111113</v>
      </c>
      <c r="G632" s="4">
        <f t="shared" si="75"/>
        <v>4.0166666666666675</v>
      </c>
      <c r="H632">
        <v>74.73</v>
      </c>
      <c r="I632">
        <v>8.5</v>
      </c>
      <c r="J632">
        <v>365.1481</v>
      </c>
      <c r="K632">
        <f t="shared" si="74"/>
        <v>272.87517513</v>
      </c>
      <c r="L632">
        <v>6.3215899999999996</v>
      </c>
      <c r="M632">
        <v>3</v>
      </c>
      <c r="N632">
        <f>0.0137+0.0052+0.0125</f>
        <v>3.1399999999999997E-2</v>
      </c>
    </row>
    <row r="633" spans="1:14" x14ac:dyDescent="0.2">
      <c r="A633">
        <v>91</v>
      </c>
      <c r="B633">
        <v>4</v>
      </c>
      <c r="C633">
        <v>90</v>
      </c>
      <c r="D633">
        <v>0</v>
      </c>
      <c r="E633" s="1">
        <v>0.49722222222222223</v>
      </c>
      <c r="F633" s="1">
        <v>0</v>
      </c>
      <c r="G633" s="4">
        <f t="shared" si="75"/>
        <v>0</v>
      </c>
      <c r="H633">
        <v>101.58</v>
      </c>
      <c r="I633">
        <v>8.5</v>
      </c>
      <c r="J633">
        <v>365.1481</v>
      </c>
      <c r="K633">
        <f t="shared" si="74"/>
        <v>370.91743998000004</v>
      </c>
      <c r="L633">
        <v>6.3215899999999996</v>
      </c>
      <c r="M633">
        <v>3</v>
      </c>
      <c r="N633">
        <f>0.0093+0.0101+0.0099</f>
        <v>2.93E-2</v>
      </c>
    </row>
    <row r="634" spans="1:14" x14ac:dyDescent="0.2">
      <c r="A634">
        <v>91</v>
      </c>
      <c r="B634">
        <v>4</v>
      </c>
      <c r="C634">
        <v>90</v>
      </c>
      <c r="D634">
        <v>0</v>
      </c>
      <c r="E634" s="1">
        <v>0.55625000000000002</v>
      </c>
      <c r="F634" s="1">
        <f>E634-E633</f>
        <v>5.902777777777779E-2</v>
      </c>
      <c r="G634" s="4">
        <f t="shared" si="75"/>
        <v>1.416666666666667</v>
      </c>
      <c r="H634">
        <v>97.34</v>
      </c>
      <c r="I634">
        <v>8.5</v>
      </c>
      <c r="J634">
        <v>365.1481</v>
      </c>
      <c r="K634">
        <f t="shared" si="74"/>
        <v>355.43516054000003</v>
      </c>
      <c r="L634">
        <v>6.3215899999999996</v>
      </c>
      <c r="M634">
        <v>3</v>
      </c>
      <c r="N634">
        <f>0.0093+0.0101+0.0099</f>
        <v>2.93E-2</v>
      </c>
    </row>
    <row r="635" spans="1:14" x14ac:dyDescent="0.2">
      <c r="A635">
        <v>91</v>
      </c>
      <c r="B635">
        <v>4</v>
      </c>
      <c r="C635">
        <v>90</v>
      </c>
      <c r="D635">
        <v>0</v>
      </c>
      <c r="E635" s="1">
        <v>0.59166666666666667</v>
      </c>
      <c r="F635" s="1">
        <f>E635-E633</f>
        <v>9.4444444444444442E-2</v>
      </c>
      <c r="G635" s="4">
        <f t="shared" si="75"/>
        <v>2.2666666666666666</v>
      </c>
      <c r="H635">
        <v>90.83</v>
      </c>
      <c r="I635">
        <v>8.5</v>
      </c>
      <c r="J635">
        <v>365.1481</v>
      </c>
      <c r="K635">
        <f t="shared" si="74"/>
        <v>331.66401923000001</v>
      </c>
      <c r="L635">
        <v>6.3215899999999996</v>
      </c>
      <c r="M635">
        <v>3</v>
      </c>
      <c r="N635">
        <f>0.0093+0.0101+0.0099</f>
        <v>2.93E-2</v>
      </c>
    </row>
    <row r="636" spans="1:14" x14ac:dyDescent="0.2">
      <c r="A636">
        <v>91</v>
      </c>
      <c r="B636">
        <v>4</v>
      </c>
      <c r="C636">
        <v>90</v>
      </c>
      <c r="D636">
        <v>0</v>
      </c>
      <c r="E636" s="1">
        <v>0.6479166666666667</v>
      </c>
      <c r="F636" s="1">
        <f>E636-E633</f>
        <v>0.15069444444444446</v>
      </c>
      <c r="G636" s="4">
        <f t="shared" si="75"/>
        <v>3.6166666666666671</v>
      </c>
      <c r="H636">
        <v>83.7</v>
      </c>
      <c r="I636">
        <v>8.5</v>
      </c>
      <c r="J636">
        <v>365.1481</v>
      </c>
      <c r="K636">
        <f t="shared" si="74"/>
        <v>305.62895970000005</v>
      </c>
      <c r="L636">
        <v>6.3215899999999996</v>
      </c>
      <c r="M636">
        <v>3</v>
      </c>
      <c r="N636">
        <f>0.0093+0.0101+0.0099</f>
        <v>2.93E-2</v>
      </c>
    </row>
    <row r="637" spans="1:14" x14ac:dyDescent="0.2">
      <c r="A637">
        <v>91</v>
      </c>
      <c r="B637">
        <v>4</v>
      </c>
      <c r="C637">
        <v>90</v>
      </c>
      <c r="D637">
        <v>0</v>
      </c>
      <c r="E637" s="1">
        <v>0.66805555555555562</v>
      </c>
      <c r="F637" s="1">
        <f>E637-E633</f>
        <v>0.17083333333333339</v>
      </c>
      <c r="G637" s="4">
        <f t="shared" si="75"/>
        <v>4.1000000000000014</v>
      </c>
      <c r="H637">
        <v>80.819999999999993</v>
      </c>
      <c r="I637">
        <v>8.5</v>
      </c>
      <c r="J637">
        <v>365.1481</v>
      </c>
      <c r="K637">
        <f t="shared" si="74"/>
        <v>295.11269441999997</v>
      </c>
      <c r="L637">
        <v>6.3215899999999996</v>
      </c>
      <c r="M637">
        <v>3</v>
      </c>
      <c r="N637">
        <f>0.0093+0.0101+0.0099</f>
        <v>2.93E-2</v>
      </c>
    </row>
    <row r="638" spans="1:14" x14ac:dyDescent="0.2">
      <c r="A638">
        <v>92</v>
      </c>
      <c r="B638">
        <v>1</v>
      </c>
      <c r="C638">
        <v>90</v>
      </c>
      <c r="D638">
        <v>0</v>
      </c>
      <c r="E638" s="1">
        <v>0.50555555555555554</v>
      </c>
      <c r="F638" s="1">
        <v>0</v>
      </c>
      <c r="G638" s="4">
        <f t="shared" si="75"/>
        <v>0</v>
      </c>
      <c r="H638">
        <v>103.28</v>
      </c>
      <c r="I638">
        <v>8.5</v>
      </c>
      <c r="J638">
        <v>365.1481</v>
      </c>
      <c r="K638">
        <f t="shared" si="74"/>
        <v>377.12495767999997</v>
      </c>
      <c r="L638">
        <v>6.3215899999999996</v>
      </c>
      <c r="M638">
        <v>3</v>
      </c>
      <c r="N638">
        <f t="shared" ref="N638:N644" si="80">0.0039+0.0029+0.003</f>
        <v>9.7999999999999997E-3</v>
      </c>
    </row>
    <row r="639" spans="1:14" x14ac:dyDescent="0.2">
      <c r="A639">
        <v>92</v>
      </c>
      <c r="B639">
        <v>1</v>
      </c>
      <c r="C639">
        <v>90</v>
      </c>
      <c r="D639">
        <v>0</v>
      </c>
      <c r="E639" s="1">
        <v>0.55763888888888891</v>
      </c>
      <c r="F639" s="1">
        <f>E639-E638</f>
        <v>5.208333333333337E-2</v>
      </c>
      <c r="G639" s="4">
        <f t="shared" si="75"/>
        <v>1.2500000000000009</v>
      </c>
      <c r="H639">
        <v>101.98</v>
      </c>
      <c r="I639">
        <v>8.5</v>
      </c>
      <c r="J639">
        <v>365.1481</v>
      </c>
      <c r="K639">
        <f t="shared" si="74"/>
        <v>372.37803238000004</v>
      </c>
      <c r="L639">
        <v>6.3215899999999996</v>
      </c>
      <c r="M639">
        <v>3</v>
      </c>
      <c r="N639">
        <f t="shared" si="80"/>
        <v>9.7999999999999997E-3</v>
      </c>
    </row>
    <row r="640" spans="1:14" x14ac:dyDescent="0.2">
      <c r="A640">
        <v>92</v>
      </c>
      <c r="B640">
        <v>1</v>
      </c>
      <c r="C640">
        <v>90</v>
      </c>
      <c r="D640">
        <v>0</v>
      </c>
      <c r="E640" s="1">
        <v>0.59305555555555556</v>
      </c>
      <c r="F640" s="1">
        <f>E640-E639</f>
        <v>3.5416666666666652E-2</v>
      </c>
      <c r="G640" s="4">
        <f t="shared" si="75"/>
        <v>0.84999999999999964</v>
      </c>
      <c r="H640">
        <v>98.63</v>
      </c>
      <c r="I640">
        <v>8.5</v>
      </c>
      <c r="J640">
        <v>365.1481</v>
      </c>
      <c r="K640">
        <f t="shared" si="74"/>
        <v>360.14557102999999</v>
      </c>
      <c r="L640">
        <v>6.3215899999999996</v>
      </c>
      <c r="M640">
        <v>3</v>
      </c>
      <c r="N640">
        <f t="shared" si="80"/>
        <v>9.7999999999999997E-3</v>
      </c>
    </row>
    <row r="641" spans="1:14" x14ac:dyDescent="0.2">
      <c r="A641">
        <v>92</v>
      </c>
      <c r="B641">
        <v>1</v>
      </c>
      <c r="C641">
        <v>90</v>
      </c>
      <c r="D641">
        <v>0</v>
      </c>
      <c r="E641" s="1">
        <v>0.64930555555555558</v>
      </c>
      <c r="F641" s="1">
        <f>E641-E638</f>
        <v>0.14375000000000004</v>
      </c>
      <c r="G641" s="4">
        <f t="shared" si="75"/>
        <v>3.4500000000000011</v>
      </c>
      <c r="H641">
        <v>91.63</v>
      </c>
      <c r="I641">
        <v>8.5</v>
      </c>
      <c r="J641">
        <v>365.1481</v>
      </c>
      <c r="K641">
        <f t="shared" si="74"/>
        <v>334.58520403</v>
      </c>
      <c r="L641">
        <v>6.3215899999999996</v>
      </c>
      <c r="M641">
        <v>3</v>
      </c>
      <c r="N641">
        <f t="shared" si="80"/>
        <v>9.7999999999999997E-3</v>
      </c>
    </row>
    <row r="642" spans="1:14" x14ac:dyDescent="0.2">
      <c r="A642">
        <v>92</v>
      </c>
      <c r="B642">
        <v>1</v>
      </c>
      <c r="C642">
        <v>90</v>
      </c>
      <c r="D642">
        <v>0</v>
      </c>
      <c r="E642" s="1">
        <v>0.70972222222222225</v>
      </c>
      <c r="F642" s="1">
        <f>E642-E638</f>
        <v>0.20416666666666672</v>
      </c>
      <c r="G642" s="4">
        <f t="shared" si="75"/>
        <v>4.9000000000000012</v>
      </c>
      <c r="H642">
        <v>90.03</v>
      </c>
      <c r="I642">
        <v>8.5</v>
      </c>
      <c r="J642">
        <v>365.1481</v>
      </c>
      <c r="K642">
        <f t="shared" si="74"/>
        <v>328.74283443000002</v>
      </c>
      <c r="L642">
        <v>6.3215899999999996</v>
      </c>
      <c r="M642">
        <v>3</v>
      </c>
      <c r="N642">
        <f t="shared" si="80"/>
        <v>9.7999999999999997E-3</v>
      </c>
    </row>
    <row r="643" spans="1:14" x14ac:dyDescent="0.2">
      <c r="A643">
        <v>92</v>
      </c>
      <c r="B643">
        <v>1</v>
      </c>
      <c r="C643">
        <v>90</v>
      </c>
      <c r="D643">
        <v>0</v>
      </c>
      <c r="E643" s="1">
        <v>0.73055555555555562</v>
      </c>
      <c r="F643" s="1">
        <f>E643-E638</f>
        <v>0.22500000000000009</v>
      </c>
      <c r="G643" s="4">
        <f t="shared" si="75"/>
        <v>5.4000000000000021</v>
      </c>
      <c r="H643">
        <v>83.16</v>
      </c>
      <c r="I643">
        <v>8.5</v>
      </c>
      <c r="J643">
        <v>365.1481</v>
      </c>
      <c r="K643">
        <f t="shared" ref="K643:K706" si="81">(H643/100)*J643</f>
        <v>303.65715996</v>
      </c>
      <c r="L643">
        <v>6.3215899999999996</v>
      </c>
      <c r="M643">
        <v>3</v>
      </c>
      <c r="N643">
        <f t="shared" si="80"/>
        <v>9.7999999999999997E-3</v>
      </c>
    </row>
    <row r="644" spans="1:14" x14ac:dyDescent="0.2">
      <c r="A644">
        <v>92</v>
      </c>
      <c r="B644">
        <v>1</v>
      </c>
      <c r="C644">
        <v>90</v>
      </c>
      <c r="D644">
        <v>0</v>
      </c>
      <c r="E644" s="1">
        <v>0.75208333333333333</v>
      </c>
      <c r="F644" s="1">
        <f>E644-E638</f>
        <v>0.24652777777777779</v>
      </c>
      <c r="G644" s="4">
        <f t="shared" ref="G644:G707" si="82">F644*24</f>
        <v>5.916666666666667</v>
      </c>
      <c r="H644">
        <v>79.5</v>
      </c>
      <c r="I644">
        <v>8.5</v>
      </c>
      <c r="J644">
        <v>365.1481</v>
      </c>
      <c r="K644">
        <f t="shared" si="81"/>
        <v>290.29273950000004</v>
      </c>
      <c r="L644">
        <v>6.3215899999999996</v>
      </c>
      <c r="M644">
        <v>3</v>
      </c>
      <c r="N644">
        <f t="shared" si="80"/>
        <v>9.7999999999999997E-3</v>
      </c>
    </row>
    <row r="645" spans="1:14" x14ac:dyDescent="0.2">
      <c r="A645">
        <v>94</v>
      </c>
      <c r="B645">
        <v>5</v>
      </c>
      <c r="C645">
        <v>90</v>
      </c>
      <c r="D645">
        <v>0</v>
      </c>
      <c r="E645" s="1">
        <v>0.5131944444444444</v>
      </c>
      <c r="F645" s="1">
        <v>0</v>
      </c>
      <c r="G645" s="4">
        <f t="shared" si="82"/>
        <v>0</v>
      </c>
      <c r="H645">
        <v>103.46</v>
      </c>
      <c r="I645">
        <v>8.5</v>
      </c>
      <c r="J645">
        <v>365.1481</v>
      </c>
      <c r="K645">
        <f t="shared" si="81"/>
        <v>377.78222425999996</v>
      </c>
      <c r="L645">
        <v>6.3215899999999996</v>
      </c>
      <c r="M645">
        <v>3</v>
      </c>
      <c r="N645">
        <f t="shared" ref="N645:N651" si="83">0.0015+0.0065+0.0042</f>
        <v>1.2199999999999999E-2</v>
      </c>
    </row>
    <row r="646" spans="1:14" x14ac:dyDescent="0.2">
      <c r="A646">
        <v>94</v>
      </c>
      <c r="B646">
        <v>5</v>
      </c>
      <c r="C646">
        <v>90</v>
      </c>
      <c r="D646">
        <v>0</v>
      </c>
      <c r="E646" s="1">
        <v>0.55833333333333335</v>
      </c>
      <c r="F646" s="1">
        <f>E646-E645</f>
        <v>4.5138888888888951E-2</v>
      </c>
      <c r="G646" s="4">
        <f t="shared" si="82"/>
        <v>1.0833333333333348</v>
      </c>
      <c r="H646">
        <v>102.89</v>
      </c>
      <c r="I646">
        <v>8.5</v>
      </c>
      <c r="J646">
        <v>365.1481</v>
      </c>
      <c r="K646">
        <f t="shared" si="81"/>
        <v>375.70088009</v>
      </c>
      <c r="L646">
        <v>6.3215899999999996</v>
      </c>
      <c r="M646">
        <v>3</v>
      </c>
      <c r="N646">
        <f t="shared" si="83"/>
        <v>1.2199999999999999E-2</v>
      </c>
    </row>
    <row r="647" spans="1:14" x14ac:dyDescent="0.2">
      <c r="A647">
        <v>94</v>
      </c>
      <c r="B647">
        <v>5</v>
      </c>
      <c r="C647">
        <v>90</v>
      </c>
      <c r="D647">
        <v>0</v>
      </c>
      <c r="E647" s="1">
        <v>0.59375</v>
      </c>
      <c r="F647" s="1">
        <f>E647-E645</f>
        <v>8.0555555555555602E-2</v>
      </c>
      <c r="G647" s="4">
        <f t="shared" si="82"/>
        <v>1.9333333333333345</v>
      </c>
      <c r="H647">
        <v>92.51</v>
      </c>
      <c r="I647">
        <v>8.5</v>
      </c>
      <c r="J647">
        <v>365.1481</v>
      </c>
      <c r="K647">
        <f t="shared" si="81"/>
        <v>337.79850730999999</v>
      </c>
      <c r="L647">
        <v>6.3215899999999996</v>
      </c>
      <c r="M647">
        <v>3</v>
      </c>
      <c r="N647">
        <f t="shared" si="83"/>
        <v>1.2199999999999999E-2</v>
      </c>
    </row>
    <row r="648" spans="1:14" x14ac:dyDescent="0.2">
      <c r="A648">
        <v>94</v>
      </c>
      <c r="B648">
        <v>5</v>
      </c>
      <c r="C648">
        <v>90</v>
      </c>
      <c r="D648">
        <v>0</v>
      </c>
      <c r="E648" s="1">
        <v>0.65</v>
      </c>
      <c r="F648" s="1">
        <f>E648-E645</f>
        <v>0.13680555555555562</v>
      </c>
      <c r="G648" s="4">
        <f t="shared" si="82"/>
        <v>3.283333333333335</v>
      </c>
      <c r="H648">
        <v>92.26</v>
      </c>
      <c r="I648">
        <v>8.5</v>
      </c>
      <c r="J648">
        <v>365.1481</v>
      </c>
      <c r="K648">
        <f t="shared" si="81"/>
        <v>336.88563706000002</v>
      </c>
      <c r="L648">
        <v>6.3215899999999996</v>
      </c>
      <c r="M648">
        <v>3</v>
      </c>
      <c r="N648">
        <f t="shared" si="83"/>
        <v>1.2199999999999999E-2</v>
      </c>
    </row>
    <row r="649" spans="1:14" x14ac:dyDescent="0.2">
      <c r="A649">
        <v>94</v>
      </c>
      <c r="B649">
        <v>5</v>
      </c>
      <c r="C649">
        <v>90</v>
      </c>
      <c r="D649">
        <v>0</v>
      </c>
      <c r="E649" s="1">
        <v>0.7104166666666667</v>
      </c>
      <c r="F649" s="1">
        <f>E649-E645</f>
        <v>0.1972222222222223</v>
      </c>
      <c r="G649" s="4">
        <f t="shared" si="82"/>
        <v>4.7333333333333352</v>
      </c>
      <c r="H649">
        <v>90.91</v>
      </c>
      <c r="I649">
        <v>8.5</v>
      </c>
      <c r="J649">
        <v>365.1481</v>
      </c>
      <c r="K649">
        <f t="shared" si="81"/>
        <v>331.95613771000001</v>
      </c>
      <c r="L649">
        <v>6.3215899999999996</v>
      </c>
      <c r="M649">
        <v>3</v>
      </c>
      <c r="N649">
        <f t="shared" si="83"/>
        <v>1.2199999999999999E-2</v>
      </c>
    </row>
    <row r="650" spans="1:14" x14ac:dyDescent="0.2">
      <c r="A650">
        <v>94</v>
      </c>
      <c r="B650">
        <v>5</v>
      </c>
      <c r="C650">
        <v>90</v>
      </c>
      <c r="D650">
        <v>0</v>
      </c>
      <c r="E650" s="1">
        <v>0.75416666666666676</v>
      </c>
      <c r="F650" s="1">
        <f>E650-E645</f>
        <v>0.24097222222222237</v>
      </c>
      <c r="G650" s="4">
        <f t="shared" si="82"/>
        <v>5.7833333333333368</v>
      </c>
      <c r="H650">
        <v>83.15</v>
      </c>
      <c r="I650">
        <v>8.5</v>
      </c>
      <c r="J650">
        <v>365.1481</v>
      </c>
      <c r="K650">
        <f t="shared" si="81"/>
        <v>303.62064515000003</v>
      </c>
      <c r="L650">
        <v>6.3215899999999996</v>
      </c>
      <c r="M650">
        <v>3</v>
      </c>
      <c r="N650">
        <f t="shared" si="83"/>
        <v>1.2199999999999999E-2</v>
      </c>
    </row>
    <row r="651" spans="1:14" x14ac:dyDescent="0.2">
      <c r="A651">
        <v>94</v>
      </c>
      <c r="B651">
        <v>5</v>
      </c>
      <c r="C651">
        <v>90</v>
      </c>
      <c r="D651">
        <v>0</v>
      </c>
      <c r="E651" s="1">
        <v>0.81874999999999998</v>
      </c>
      <c r="F651" s="1">
        <f>E651-E645</f>
        <v>0.30555555555555558</v>
      </c>
      <c r="G651" s="4">
        <f t="shared" si="82"/>
        <v>7.3333333333333339</v>
      </c>
      <c r="H651">
        <v>75.930000000000007</v>
      </c>
      <c r="I651">
        <v>8.5</v>
      </c>
      <c r="J651">
        <v>365.1481</v>
      </c>
      <c r="K651">
        <f t="shared" si="81"/>
        <v>277.25695233000005</v>
      </c>
      <c r="L651">
        <v>6.3215899999999996</v>
      </c>
      <c r="M651">
        <v>3</v>
      </c>
      <c r="N651">
        <f t="shared" si="83"/>
        <v>1.2199999999999999E-2</v>
      </c>
    </row>
    <row r="652" spans="1:14" x14ac:dyDescent="0.2">
      <c r="A652">
        <v>95</v>
      </c>
      <c r="B652">
        <v>6</v>
      </c>
      <c r="C652">
        <v>90</v>
      </c>
      <c r="D652">
        <v>0</v>
      </c>
      <c r="E652" s="1">
        <v>0.51874999999999993</v>
      </c>
      <c r="F652" s="1">
        <v>0</v>
      </c>
      <c r="G652" s="4">
        <f t="shared" si="82"/>
        <v>0</v>
      </c>
      <c r="H652">
        <v>103.69</v>
      </c>
      <c r="I652">
        <v>8.5</v>
      </c>
      <c r="J652">
        <v>365.1481</v>
      </c>
      <c r="K652">
        <f t="shared" si="81"/>
        <v>378.62206488999999</v>
      </c>
      <c r="L652">
        <v>6.3215899999999996</v>
      </c>
      <c r="M652">
        <v>3</v>
      </c>
      <c r="N652">
        <f t="shared" ref="N652:N657" si="84">0.0042+0.0056+0.0093</f>
        <v>1.9099999999999999E-2</v>
      </c>
    </row>
    <row r="653" spans="1:14" x14ac:dyDescent="0.2">
      <c r="A653">
        <v>95</v>
      </c>
      <c r="B653">
        <v>6</v>
      </c>
      <c r="C653">
        <v>90</v>
      </c>
      <c r="D653">
        <v>0</v>
      </c>
      <c r="E653" s="1">
        <v>0.55902777777777779</v>
      </c>
      <c r="F653" s="1">
        <f>E653-E652</f>
        <v>4.0277777777777857E-2</v>
      </c>
      <c r="G653" s="4">
        <f t="shared" si="82"/>
        <v>0.96666666666666856</v>
      </c>
      <c r="H653">
        <v>101.2</v>
      </c>
      <c r="I653">
        <v>8.5</v>
      </c>
      <c r="J653">
        <v>365.1481</v>
      </c>
      <c r="K653">
        <f t="shared" si="81"/>
        <v>369.52987719999999</v>
      </c>
      <c r="L653">
        <v>6.3215899999999996</v>
      </c>
      <c r="M653">
        <v>3</v>
      </c>
      <c r="N653">
        <f t="shared" si="84"/>
        <v>1.9099999999999999E-2</v>
      </c>
    </row>
    <row r="654" spans="1:14" x14ac:dyDescent="0.2">
      <c r="A654">
        <v>95</v>
      </c>
      <c r="B654">
        <v>6</v>
      </c>
      <c r="C654">
        <v>90</v>
      </c>
      <c r="D654">
        <v>0</v>
      </c>
      <c r="E654" s="1">
        <v>0.59444444444444444</v>
      </c>
      <c r="F654" s="1">
        <f>E654-E652</f>
        <v>7.5694444444444509E-2</v>
      </c>
      <c r="G654" s="4">
        <f t="shared" si="82"/>
        <v>1.8166666666666682</v>
      </c>
      <c r="H654">
        <v>95.76</v>
      </c>
      <c r="I654">
        <v>8.5</v>
      </c>
      <c r="J654">
        <v>365.1481</v>
      </c>
      <c r="K654">
        <f t="shared" si="81"/>
        <v>349.66582055999999</v>
      </c>
      <c r="L654">
        <v>6.3215899999999996</v>
      </c>
      <c r="M654">
        <v>3</v>
      </c>
      <c r="N654">
        <f t="shared" si="84"/>
        <v>1.9099999999999999E-2</v>
      </c>
    </row>
    <row r="655" spans="1:14" x14ac:dyDescent="0.2">
      <c r="A655">
        <v>95</v>
      </c>
      <c r="B655">
        <v>6</v>
      </c>
      <c r="C655">
        <v>90</v>
      </c>
      <c r="D655">
        <v>0</v>
      </c>
      <c r="E655" s="1">
        <v>0.65069444444444446</v>
      </c>
      <c r="F655" s="1">
        <f>E655-E652</f>
        <v>0.13194444444444453</v>
      </c>
      <c r="G655" s="4">
        <f t="shared" si="82"/>
        <v>3.1666666666666687</v>
      </c>
      <c r="H655">
        <v>86.96</v>
      </c>
      <c r="I655">
        <v>8.5</v>
      </c>
      <c r="J655">
        <v>365.1481</v>
      </c>
      <c r="K655">
        <f t="shared" si="81"/>
        <v>317.53278775999996</v>
      </c>
      <c r="L655">
        <v>6.3215899999999996</v>
      </c>
      <c r="M655">
        <v>3</v>
      </c>
      <c r="N655">
        <f t="shared" si="84"/>
        <v>1.9099999999999999E-2</v>
      </c>
    </row>
    <row r="656" spans="1:14" x14ac:dyDescent="0.2">
      <c r="A656">
        <v>95</v>
      </c>
      <c r="B656">
        <v>6</v>
      </c>
      <c r="C656">
        <v>90</v>
      </c>
      <c r="D656">
        <v>0</v>
      </c>
      <c r="E656" s="1">
        <v>0.71111111111111114</v>
      </c>
      <c r="F656" s="1">
        <f>E656-E652</f>
        <v>0.1923611111111112</v>
      </c>
      <c r="G656" s="4">
        <f t="shared" si="82"/>
        <v>4.6166666666666689</v>
      </c>
      <c r="H656">
        <v>79.66</v>
      </c>
      <c r="I656">
        <v>8.5</v>
      </c>
      <c r="J656">
        <v>365.1481</v>
      </c>
      <c r="K656">
        <f t="shared" si="81"/>
        <v>290.87697645999998</v>
      </c>
      <c r="L656">
        <v>6.3215899999999996</v>
      </c>
      <c r="M656">
        <v>3</v>
      </c>
      <c r="N656">
        <f t="shared" si="84"/>
        <v>1.9099999999999999E-2</v>
      </c>
    </row>
    <row r="657" spans="1:14" x14ac:dyDescent="0.2">
      <c r="A657">
        <v>95</v>
      </c>
      <c r="B657">
        <v>6</v>
      </c>
      <c r="C657">
        <v>90</v>
      </c>
      <c r="D657">
        <v>0</v>
      </c>
      <c r="E657" s="1">
        <v>0.75416666666666676</v>
      </c>
      <c r="F657" s="1">
        <f>E657-E652</f>
        <v>0.23541666666666683</v>
      </c>
      <c r="G657" s="4">
        <f t="shared" si="82"/>
        <v>5.6500000000000039</v>
      </c>
      <c r="H657">
        <v>76.34</v>
      </c>
      <c r="I657">
        <v>8.5</v>
      </c>
      <c r="J657">
        <v>365.1481</v>
      </c>
      <c r="K657">
        <f t="shared" si="81"/>
        <v>278.75405954000001</v>
      </c>
      <c r="L657">
        <v>6.3215899999999996</v>
      </c>
      <c r="M657">
        <v>3</v>
      </c>
      <c r="N657">
        <f t="shared" si="84"/>
        <v>1.9099999999999999E-2</v>
      </c>
    </row>
    <row r="658" spans="1:14" x14ac:dyDescent="0.2">
      <c r="A658">
        <v>97</v>
      </c>
      <c r="B658">
        <v>3</v>
      </c>
      <c r="C658">
        <v>90</v>
      </c>
      <c r="D658">
        <v>1</v>
      </c>
      <c r="E658" s="1">
        <v>0.53194444444444444</v>
      </c>
      <c r="F658" s="1">
        <v>0</v>
      </c>
      <c r="G658" s="4">
        <f t="shared" si="82"/>
        <v>0</v>
      </c>
      <c r="H658">
        <v>103.12</v>
      </c>
      <c r="I658">
        <v>8.5</v>
      </c>
      <c r="J658">
        <v>365.1481</v>
      </c>
      <c r="K658">
        <f t="shared" si="81"/>
        <v>376.54072072000002</v>
      </c>
      <c r="L658">
        <v>6.3215899999999996</v>
      </c>
      <c r="M658">
        <v>3</v>
      </c>
      <c r="N658">
        <f t="shared" ref="N658:N663" si="85">0.0086+0.0032+0.0064</f>
        <v>1.8200000000000001E-2</v>
      </c>
    </row>
    <row r="659" spans="1:14" x14ac:dyDescent="0.2">
      <c r="A659">
        <v>97</v>
      </c>
      <c r="B659">
        <v>3</v>
      </c>
      <c r="C659">
        <v>90</v>
      </c>
      <c r="D659">
        <v>1</v>
      </c>
      <c r="E659" s="1">
        <v>0.56041666666666667</v>
      </c>
      <c r="F659" s="1">
        <f>E659-E658</f>
        <v>2.8472222222222232E-2</v>
      </c>
      <c r="G659" s="4">
        <f t="shared" si="82"/>
        <v>0.68333333333333357</v>
      </c>
      <c r="H659">
        <v>96.53</v>
      </c>
      <c r="I659">
        <v>8.5</v>
      </c>
      <c r="J659">
        <v>365.1481</v>
      </c>
      <c r="K659">
        <f t="shared" si="81"/>
        <v>352.47746093000001</v>
      </c>
      <c r="L659">
        <v>6.3215899999999996</v>
      </c>
      <c r="M659">
        <v>3</v>
      </c>
      <c r="N659">
        <f t="shared" si="85"/>
        <v>1.8200000000000001E-2</v>
      </c>
    </row>
    <row r="660" spans="1:14" x14ac:dyDescent="0.2">
      <c r="A660">
        <v>97</v>
      </c>
      <c r="B660">
        <v>3</v>
      </c>
      <c r="C660">
        <v>90</v>
      </c>
      <c r="D660">
        <v>1</v>
      </c>
      <c r="E660" s="1">
        <v>0.59583333333333333</v>
      </c>
      <c r="F660" s="1">
        <f>E660-E658</f>
        <v>6.3888888888888884E-2</v>
      </c>
      <c r="G660" s="4">
        <f t="shared" si="82"/>
        <v>1.5333333333333332</v>
      </c>
      <c r="H660">
        <v>91.31</v>
      </c>
      <c r="I660">
        <v>8.5</v>
      </c>
      <c r="J660">
        <v>365.1481</v>
      </c>
      <c r="K660">
        <f t="shared" si="81"/>
        <v>333.41673011</v>
      </c>
      <c r="L660">
        <v>6.3215899999999996</v>
      </c>
      <c r="M660">
        <v>3</v>
      </c>
      <c r="N660">
        <f t="shared" si="85"/>
        <v>1.8200000000000001E-2</v>
      </c>
    </row>
    <row r="661" spans="1:14" x14ac:dyDescent="0.2">
      <c r="A661">
        <v>97</v>
      </c>
      <c r="B661">
        <v>3</v>
      </c>
      <c r="C661">
        <v>90</v>
      </c>
      <c r="D661">
        <v>1</v>
      </c>
      <c r="E661" s="1">
        <v>0.65208333333333335</v>
      </c>
      <c r="F661" s="1">
        <f>E661-E658</f>
        <v>0.12013888888888891</v>
      </c>
      <c r="G661" s="4">
        <f t="shared" si="82"/>
        <v>2.8833333333333337</v>
      </c>
      <c r="H661">
        <v>88.83</v>
      </c>
      <c r="I661">
        <v>8.5</v>
      </c>
      <c r="J661">
        <v>365.1481</v>
      </c>
      <c r="K661">
        <f t="shared" si="81"/>
        <v>324.36105722999997</v>
      </c>
      <c r="L661">
        <v>6.3215899999999996</v>
      </c>
      <c r="M661">
        <v>3</v>
      </c>
      <c r="N661">
        <f t="shared" si="85"/>
        <v>1.8200000000000001E-2</v>
      </c>
    </row>
    <row r="662" spans="1:14" x14ac:dyDescent="0.2">
      <c r="A662">
        <v>97</v>
      </c>
      <c r="B662">
        <v>3</v>
      </c>
      <c r="C662">
        <v>90</v>
      </c>
      <c r="D662">
        <v>1</v>
      </c>
      <c r="E662" s="1">
        <v>0.71180555555555547</v>
      </c>
      <c r="F662" s="1">
        <f>E662-E658</f>
        <v>0.17986111111111103</v>
      </c>
      <c r="G662" s="4">
        <f t="shared" si="82"/>
        <v>4.3166666666666647</v>
      </c>
      <c r="H662">
        <v>78.680000000000007</v>
      </c>
      <c r="I662">
        <v>8.5</v>
      </c>
      <c r="J662">
        <v>365.1481</v>
      </c>
      <c r="K662">
        <f t="shared" si="81"/>
        <v>287.29852508000005</v>
      </c>
      <c r="L662">
        <v>6.3215899999999996</v>
      </c>
      <c r="M662">
        <v>3</v>
      </c>
      <c r="N662">
        <f t="shared" si="85"/>
        <v>1.8200000000000001E-2</v>
      </c>
    </row>
    <row r="663" spans="1:14" x14ac:dyDescent="0.2">
      <c r="A663">
        <v>97</v>
      </c>
      <c r="B663">
        <v>3</v>
      </c>
      <c r="C663">
        <v>90</v>
      </c>
      <c r="D663">
        <v>1</v>
      </c>
      <c r="E663" s="1">
        <v>0.75555555555555554</v>
      </c>
      <c r="F663" s="1">
        <f>E663-E658</f>
        <v>0.22361111111111109</v>
      </c>
      <c r="G663" s="4">
        <f t="shared" si="82"/>
        <v>5.3666666666666663</v>
      </c>
      <c r="H663">
        <v>73.28</v>
      </c>
      <c r="I663">
        <v>8.5</v>
      </c>
      <c r="J663">
        <v>365.1481</v>
      </c>
      <c r="K663">
        <f t="shared" si="81"/>
        <v>267.58052767999999</v>
      </c>
      <c r="L663">
        <v>6.3215899999999996</v>
      </c>
      <c r="M663">
        <v>3</v>
      </c>
      <c r="N663">
        <f t="shared" si="85"/>
        <v>1.8200000000000001E-2</v>
      </c>
    </row>
    <row r="664" spans="1:14" x14ac:dyDescent="0.2">
      <c r="A664">
        <v>98</v>
      </c>
      <c r="B664">
        <v>5</v>
      </c>
      <c r="C664">
        <v>90</v>
      </c>
      <c r="D664">
        <v>1</v>
      </c>
      <c r="E664" s="1">
        <v>0.53888888888888886</v>
      </c>
      <c r="F664" s="1">
        <v>0</v>
      </c>
      <c r="G664" s="4">
        <f t="shared" si="82"/>
        <v>0</v>
      </c>
      <c r="H664">
        <v>103.86</v>
      </c>
      <c r="I664">
        <v>8.5</v>
      </c>
      <c r="J664">
        <v>365.1481</v>
      </c>
      <c r="K664">
        <f t="shared" si="81"/>
        <v>379.24281665999996</v>
      </c>
      <c r="L664">
        <v>6.3215899999999996</v>
      </c>
      <c r="M664">
        <v>3</v>
      </c>
      <c r="N664">
        <f t="shared" ref="N664:N669" si="86">0.0099+0.003+0.0014</f>
        <v>1.4300000000000002E-2</v>
      </c>
    </row>
    <row r="665" spans="1:14" x14ac:dyDescent="0.2">
      <c r="A665">
        <v>98</v>
      </c>
      <c r="B665">
        <v>5</v>
      </c>
      <c r="C665">
        <v>90</v>
      </c>
      <c r="D665">
        <v>1</v>
      </c>
      <c r="E665" s="1">
        <v>0.56111111111111112</v>
      </c>
      <c r="F665" s="1">
        <f>E665-E664</f>
        <v>2.2222222222222254E-2</v>
      </c>
      <c r="G665" s="4">
        <f t="shared" si="82"/>
        <v>0.5333333333333341</v>
      </c>
      <c r="H665">
        <v>99.63</v>
      </c>
      <c r="I665">
        <v>8.5</v>
      </c>
      <c r="J665">
        <v>365.1481</v>
      </c>
      <c r="K665">
        <f t="shared" si="81"/>
        <v>363.79705202999997</v>
      </c>
      <c r="L665">
        <v>6.3215899999999996</v>
      </c>
      <c r="M665">
        <v>3</v>
      </c>
      <c r="N665">
        <f t="shared" si="86"/>
        <v>1.4300000000000002E-2</v>
      </c>
    </row>
    <row r="666" spans="1:14" x14ac:dyDescent="0.2">
      <c r="A666">
        <v>98</v>
      </c>
      <c r="B666">
        <v>5</v>
      </c>
      <c r="C666">
        <v>90</v>
      </c>
      <c r="D666">
        <v>1</v>
      </c>
      <c r="E666" s="1">
        <v>0.59652777777777777</v>
      </c>
      <c r="F666" s="1">
        <f>E666-E664</f>
        <v>5.7638888888888906E-2</v>
      </c>
      <c r="G666" s="4">
        <f t="shared" si="82"/>
        <v>1.3833333333333337</v>
      </c>
      <c r="H666">
        <v>96.22</v>
      </c>
      <c r="I666">
        <v>8.5</v>
      </c>
      <c r="J666">
        <v>365.1481</v>
      </c>
      <c r="K666">
        <f t="shared" si="81"/>
        <v>351.34550181999998</v>
      </c>
      <c r="L666">
        <v>6.3215899999999996</v>
      </c>
      <c r="M666">
        <v>3</v>
      </c>
      <c r="N666">
        <f t="shared" si="86"/>
        <v>1.4300000000000002E-2</v>
      </c>
    </row>
    <row r="667" spans="1:14" x14ac:dyDescent="0.2">
      <c r="A667">
        <v>98</v>
      </c>
      <c r="B667">
        <v>5</v>
      </c>
      <c r="C667">
        <v>90</v>
      </c>
      <c r="D667">
        <v>1</v>
      </c>
      <c r="E667" s="1">
        <v>0.65277777777777779</v>
      </c>
      <c r="F667" s="1">
        <f>E667-E664</f>
        <v>0.11388888888888893</v>
      </c>
      <c r="G667" s="4">
        <f t="shared" si="82"/>
        <v>2.7333333333333343</v>
      </c>
      <c r="H667">
        <v>90.26</v>
      </c>
      <c r="I667">
        <v>8.5</v>
      </c>
      <c r="J667">
        <v>365.1481</v>
      </c>
      <c r="K667">
        <f t="shared" si="81"/>
        <v>329.58267506000004</v>
      </c>
      <c r="L667">
        <v>6.3215899999999996</v>
      </c>
      <c r="M667">
        <v>3</v>
      </c>
      <c r="N667">
        <f t="shared" si="86"/>
        <v>1.4300000000000002E-2</v>
      </c>
    </row>
    <row r="668" spans="1:14" x14ac:dyDescent="0.2">
      <c r="A668">
        <v>98</v>
      </c>
      <c r="B668">
        <v>5</v>
      </c>
      <c r="C668">
        <v>90</v>
      </c>
      <c r="D668">
        <v>1</v>
      </c>
      <c r="E668" s="1">
        <v>0.71180555555555547</v>
      </c>
      <c r="F668" s="1">
        <f>E668-E664</f>
        <v>0.17291666666666661</v>
      </c>
      <c r="G668" s="4">
        <f t="shared" si="82"/>
        <v>4.1499999999999986</v>
      </c>
      <c r="H668">
        <v>84.49</v>
      </c>
      <c r="I668">
        <v>8.5</v>
      </c>
      <c r="J668">
        <v>365.1481</v>
      </c>
      <c r="K668">
        <f t="shared" si="81"/>
        <v>308.51362969000002</v>
      </c>
      <c r="L668">
        <v>6.3215899999999996</v>
      </c>
      <c r="M668">
        <v>3</v>
      </c>
      <c r="N668">
        <f t="shared" si="86"/>
        <v>1.4300000000000002E-2</v>
      </c>
    </row>
    <row r="669" spans="1:14" x14ac:dyDescent="0.2">
      <c r="A669">
        <v>98</v>
      </c>
      <c r="B669">
        <v>5</v>
      </c>
      <c r="C669">
        <v>90</v>
      </c>
      <c r="D669">
        <v>1</v>
      </c>
      <c r="E669" s="1">
        <v>0.75624999999999998</v>
      </c>
      <c r="F669" s="1">
        <f>E669-E664</f>
        <v>0.21736111111111112</v>
      </c>
      <c r="G669" s="4">
        <f t="shared" si="82"/>
        <v>5.2166666666666668</v>
      </c>
      <c r="H669">
        <v>80.2</v>
      </c>
      <c r="I669">
        <v>8.5</v>
      </c>
      <c r="J669">
        <v>365.1481</v>
      </c>
      <c r="K669">
        <f t="shared" si="81"/>
        <v>292.84877620000003</v>
      </c>
      <c r="L669">
        <v>6.3215899999999996</v>
      </c>
      <c r="M669">
        <v>3</v>
      </c>
      <c r="N669">
        <f t="shared" si="86"/>
        <v>1.4300000000000002E-2</v>
      </c>
    </row>
    <row r="670" spans="1:14" x14ac:dyDescent="0.2">
      <c r="A670">
        <v>99</v>
      </c>
      <c r="B670">
        <v>6</v>
      </c>
      <c r="C670">
        <v>90</v>
      </c>
      <c r="D670">
        <v>1</v>
      </c>
      <c r="E670" s="1">
        <v>0.54513888888888895</v>
      </c>
      <c r="F670" s="1">
        <v>0</v>
      </c>
      <c r="G670" s="4">
        <f t="shared" si="82"/>
        <v>0</v>
      </c>
      <c r="H670">
        <v>103.63</v>
      </c>
      <c r="I670">
        <v>8.5</v>
      </c>
      <c r="J670">
        <v>365.1481</v>
      </c>
      <c r="K670">
        <f t="shared" si="81"/>
        <v>378.40297602999999</v>
      </c>
      <c r="L670">
        <v>6.3215899999999996</v>
      </c>
      <c r="M670">
        <v>3</v>
      </c>
      <c r="N670">
        <f t="shared" ref="N670:N676" si="87">0.0037+0.0044+0.0077</f>
        <v>1.5800000000000002E-2</v>
      </c>
    </row>
    <row r="671" spans="1:14" x14ac:dyDescent="0.2">
      <c r="A671">
        <v>99</v>
      </c>
      <c r="B671">
        <v>6</v>
      </c>
      <c r="C671">
        <v>90</v>
      </c>
      <c r="D671">
        <v>1</v>
      </c>
      <c r="E671" s="1">
        <v>0.56180555555555556</v>
      </c>
      <c r="F671" s="1">
        <f>E671-E670</f>
        <v>1.6666666666666607E-2</v>
      </c>
      <c r="G671" s="4">
        <f t="shared" si="82"/>
        <v>0.39999999999999858</v>
      </c>
      <c r="H671">
        <v>98.95</v>
      </c>
      <c r="I671">
        <v>8.5</v>
      </c>
      <c r="J671">
        <v>365.1481</v>
      </c>
      <c r="K671">
        <f t="shared" si="81"/>
        <v>361.31404495000004</v>
      </c>
      <c r="L671">
        <v>6.3215899999999996</v>
      </c>
      <c r="M671">
        <v>3</v>
      </c>
      <c r="N671">
        <f t="shared" si="87"/>
        <v>1.5800000000000002E-2</v>
      </c>
    </row>
    <row r="672" spans="1:14" x14ac:dyDescent="0.2">
      <c r="A672">
        <v>99</v>
      </c>
      <c r="B672">
        <v>6</v>
      </c>
      <c r="C672">
        <v>90</v>
      </c>
      <c r="D672">
        <v>1</v>
      </c>
      <c r="E672" s="1">
        <v>0.59722222222222221</v>
      </c>
      <c r="F672" s="1">
        <f>E672-E670</f>
        <v>5.2083333333333259E-2</v>
      </c>
      <c r="G672" s="4">
        <f t="shared" si="82"/>
        <v>1.2499999999999982</v>
      </c>
      <c r="H672">
        <v>96.94</v>
      </c>
      <c r="I672">
        <v>8.5</v>
      </c>
      <c r="J672">
        <v>365.1481</v>
      </c>
      <c r="K672">
        <f t="shared" si="81"/>
        <v>353.97456813999997</v>
      </c>
      <c r="L672">
        <v>6.3215899999999996</v>
      </c>
      <c r="M672">
        <v>3</v>
      </c>
      <c r="N672">
        <f t="shared" si="87"/>
        <v>1.5800000000000002E-2</v>
      </c>
    </row>
    <row r="673" spans="1:14" x14ac:dyDescent="0.2">
      <c r="A673">
        <v>99</v>
      </c>
      <c r="B673">
        <v>6</v>
      </c>
      <c r="C673">
        <v>90</v>
      </c>
      <c r="D673">
        <v>1</v>
      </c>
      <c r="E673" s="1">
        <v>0.65347222222222223</v>
      </c>
      <c r="F673" s="1">
        <f>E673-E670</f>
        <v>0.10833333333333328</v>
      </c>
      <c r="G673" s="4">
        <f t="shared" si="82"/>
        <v>2.5999999999999988</v>
      </c>
      <c r="H673">
        <v>95.55</v>
      </c>
      <c r="I673">
        <v>8.5</v>
      </c>
      <c r="J673">
        <v>365.1481</v>
      </c>
      <c r="K673">
        <f t="shared" si="81"/>
        <v>348.89900955000002</v>
      </c>
      <c r="L673">
        <v>6.3215899999999996</v>
      </c>
      <c r="M673">
        <v>3</v>
      </c>
      <c r="N673">
        <f t="shared" si="87"/>
        <v>1.5800000000000002E-2</v>
      </c>
    </row>
    <row r="674" spans="1:14" x14ac:dyDescent="0.2">
      <c r="A674">
        <v>99</v>
      </c>
      <c r="B674">
        <v>6</v>
      </c>
      <c r="C674">
        <v>90</v>
      </c>
      <c r="D674">
        <v>1</v>
      </c>
      <c r="E674" s="1">
        <v>0.71250000000000002</v>
      </c>
      <c r="F674" s="1">
        <f>E674-E670</f>
        <v>0.16736111111111107</v>
      </c>
      <c r="G674" s="4">
        <f t="shared" si="82"/>
        <v>4.0166666666666657</v>
      </c>
      <c r="H674">
        <v>93.1</v>
      </c>
      <c r="I674">
        <v>8.5</v>
      </c>
      <c r="J674">
        <v>365.1481</v>
      </c>
      <c r="K674">
        <f t="shared" si="81"/>
        <v>339.95288109999996</v>
      </c>
      <c r="L674">
        <v>6.3215899999999996</v>
      </c>
      <c r="M674">
        <v>3</v>
      </c>
      <c r="N674">
        <f t="shared" si="87"/>
        <v>1.5800000000000002E-2</v>
      </c>
    </row>
    <row r="675" spans="1:14" x14ac:dyDescent="0.2">
      <c r="A675">
        <v>99</v>
      </c>
      <c r="B675">
        <v>6</v>
      </c>
      <c r="C675">
        <v>90</v>
      </c>
      <c r="D675">
        <v>1</v>
      </c>
      <c r="E675" s="1">
        <v>0.75624999999999998</v>
      </c>
      <c r="F675" s="1">
        <f>E675-E670</f>
        <v>0.21111111111111103</v>
      </c>
      <c r="G675" s="4">
        <f t="shared" si="82"/>
        <v>5.0666666666666647</v>
      </c>
      <c r="H675">
        <v>90.03</v>
      </c>
      <c r="I675">
        <v>8.5</v>
      </c>
      <c r="J675">
        <v>365.1481</v>
      </c>
      <c r="K675">
        <f t="shared" si="81"/>
        <v>328.74283443000002</v>
      </c>
      <c r="L675">
        <v>6.3215899999999996</v>
      </c>
      <c r="M675">
        <v>3</v>
      </c>
      <c r="N675">
        <f t="shared" si="87"/>
        <v>1.5800000000000002E-2</v>
      </c>
    </row>
    <row r="676" spans="1:14" x14ac:dyDescent="0.2">
      <c r="A676">
        <v>99</v>
      </c>
      <c r="B676">
        <v>6</v>
      </c>
      <c r="C676">
        <v>90</v>
      </c>
      <c r="D676">
        <v>1</v>
      </c>
      <c r="E676" s="1">
        <v>0.86111111111111116</v>
      </c>
      <c r="F676" s="1">
        <f>E676-E670</f>
        <v>0.31597222222222221</v>
      </c>
      <c r="G676" s="4">
        <f t="shared" si="82"/>
        <v>7.583333333333333</v>
      </c>
      <c r="H676">
        <v>84.9</v>
      </c>
      <c r="I676">
        <v>8.5</v>
      </c>
      <c r="J676">
        <v>365.1481</v>
      </c>
      <c r="K676">
        <f t="shared" si="81"/>
        <v>310.01073690000004</v>
      </c>
      <c r="L676">
        <v>6.3215899999999996</v>
      </c>
      <c r="M676">
        <v>3</v>
      </c>
      <c r="N676">
        <f t="shared" si="87"/>
        <v>1.5800000000000002E-2</v>
      </c>
    </row>
    <row r="677" spans="1:14" x14ac:dyDescent="0.2">
      <c r="A677">
        <v>100</v>
      </c>
      <c r="B677">
        <v>6</v>
      </c>
      <c r="C677">
        <v>90</v>
      </c>
      <c r="D677">
        <v>1</v>
      </c>
      <c r="E677" s="1">
        <v>0.52500000000000002</v>
      </c>
      <c r="F677" s="1">
        <v>0</v>
      </c>
      <c r="G677" s="4">
        <f t="shared" si="82"/>
        <v>0</v>
      </c>
      <c r="H677">
        <v>102.43</v>
      </c>
      <c r="I677">
        <v>8.5</v>
      </c>
      <c r="J677">
        <v>365.1481</v>
      </c>
      <c r="K677">
        <f t="shared" si="81"/>
        <v>374.02119883</v>
      </c>
      <c r="L677">
        <v>6.3215899999999996</v>
      </c>
      <c r="M677">
        <v>3</v>
      </c>
      <c r="N677">
        <f t="shared" ref="N677:N683" si="88">0.0049+0.0058+0.0059</f>
        <v>1.66E-2</v>
      </c>
    </row>
    <row r="678" spans="1:14" x14ac:dyDescent="0.2">
      <c r="A678">
        <v>100</v>
      </c>
      <c r="B678">
        <v>6</v>
      </c>
      <c r="C678">
        <v>90</v>
      </c>
      <c r="D678">
        <v>1</v>
      </c>
      <c r="E678" s="1">
        <v>0.55972222222222223</v>
      </c>
      <c r="F678" s="1">
        <f>E678-E677</f>
        <v>3.472222222222221E-2</v>
      </c>
      <c r="G678" s="4">
        <f t="shared" si="82"/>
        <v>0.83333333333333304</v>
      </c>
      <c r="H678">
        <v>101.37</v>
      </c>
      <c r="I678">
        <v>8.5</v>
      </c>
      <c r="J678">
        <v>365.1481</v>
      </c>
      <c r="K678">
        <f t="shared" si="81"/>
        <v>370.15062897000001</v>
      </c>
      <c r="L678">
        <v>6.3215899999999996</v>
      </c>
      <c r="M678">
        <v>3</v>
      </c>
      <c r="N678">
        <f t="shared" si="88"/>
        <v>1.66E-2</v>
      </c>
    </row>
    <row r="679" spans="1:14" x14ac:dyDescent="0.2">
      <c r="A679">
        <v>100</v>
      </c>
      <c r="B679">
        <v>6</v>
      </c>
      <c r="C679">
        <v>90</v>
      </c>
      <c r="D679">
        <v>1</v>
      </c>
      <c r="E679" s="1">
        <v>0.59513888888888888</v>
      </c>
      <c r="F679" s="1">
        <f>E679-E677</f>
        <v>7.0138888888888862E-2</v>
      </c>
      <c r="G679" s="4">
        <f t="shared" si="82"/>
        <v>1.6833333333333327</v>
      </c>
      <c r="H679">
        <v>99.19</v>
      </c>
      <c r="I679">
        <v>8.5</v>
      </c>
      <c r="J679">
        <v>365.1481</v>
      </c>
      <c r="K679">
        <f t="shared" si="81"/>
        <v>362.19040038999998</v>
      </c>
      <c r="L679">
        <v>6.3215899999999996</v>
      </c>
      <c r="M679">
        <v>3</v>
      </c>
      <c r="N679">
        <f t="shared" si="88"/>
        <v>1.66E-2</v>
      </c>
    </row>
    <row r="680" spans="1:14" x14ac:dyDescent="0.2">
      <c r="A680">
        <v>100</v>
      </c>
      <c r="B680">
        <v>6</v>
      </c>
      <c r="C680">
        <v>90</v>
      </c>
      <c r="D680">
        <v>1</v>
      </c>
      <c r="E680" s="1">
        <v>0.65138888888888891</v>
      </c>
      <c r="F680" s="1">
        <f>E680-E677</f>
        <v>0.12638888888888888</v>
      </c>
      <c r="G680" s="4">
        <f t="shared" si="82"/>
        <v>3.0333333333333332</v>
      </c>
      <c r="H680">
        <v>94.45</v>
      </c>
      <c r="I680">
        <v>8.5</v>
      </c>
      <c r="J680">
        <v>365.1481</v>
      </c>
      <c r="K680">
        <f t="shared" si="81"/>
        <v>344.88238045000003</v>
      </c>
      <c r="L680">
        <v>6.3215899999999996</v>
      </c>
      <c r="M680">
        <v>3</v>
      </c>
      <c r="N680">
        <f t="shared" si="88"/>
        <v>1.66E-2</v>
      </c>
    </row>
    <row r="681" spans="1:14" x14ac:dyDescent="0.2">
      <c r="A681">
        <v>100</v>
      </c>
      <c r="B681">
        <v>6</v>
      </c>
      <c r="C681">
        <v>90</v>
      </c>
      <c r="D681">
        <v>1</v>
      </c>
      <c r="E681" s="1">
        <v>0.71111111111111114</v>
      </c>
      <c r="F681" s="1">
        <f>E681-E677</f>
        <v>0.18611111111111112</v>
      </c>
      <c r="G681" s="4">
        <f t="shared" si="82"/>
        <v>4.4666666666666668</v>
      </c>
      <c r="H681">
        <v>88.64</v>
      </c>
      <c r="I681">
        <v>8.5</v>
      </c>
      <c r="J681">
        <v>365.1481</v>
      </c>
      <c r="K681">
        <f t="shared" si="81"/>
        <v>323.66727584</v>
      </c>
      <c r="L681">
        <v>6.3215899999999996</v>
      </c>
      <c r="M681">
        <v>3</v>
      </c>
      <c r="N681">
        <f t="shared" si="88"/>
        <v>1.66E-2</v>
      </c>
    </row>
    <row r="682" spans="1:14" x14ac:dyDescent="0.2">
      <c r="A682">
        <v>100</v>
      </c>
      <c r="B682">
        <v>6</v>
      </c>
      <c r="C682">
        <v>90</v>
      </c>
      <c r="D682">
        <v>1</v>
      </c>
      <c r="E682" s="1">
        <v>0.75555555555555554</v>
      </c>
      <c r="F682" s="1">
        <f>E682-E677</f>
        <v>0.23055555555555551</v>
      </c>
      <c r="G682" s="4">
        <f t="shared" si="82"/>
        <v>5.5333333333333323</v>
      </c>
      <c r="H682">
        <v>84.29</v>
      </c>
      <c r="I682">
        <v>8.5</v>
      </c>
      <c r="J682">
        <v>365.1481</v>
      </c>
      <c r="K682">
        <f t="shared" si="81"/>
        <v>307.78333349000002</v>
      </c>
      <c r="L682">
        <v>6.3215899999999996</v>
      </c>
      <c r="M682">
        <v>3</v>
      </c>
      <c r="N682">
        <f t="shared" si="88"/>
        <v>1.66E-2</v>
      </c>
    </row>
    <row r="683" spans="1:14" x14ac:dyDescent="0.2">
      <c r="A683">
        <v>100</v>
      </c>
      <c r="B683">
        <v>6</v>
      </c>
      <c r="C683">
        <v>90</v>
      </c>
      <c r="D683">
        <v>1</v>
      </c>
      <c r="E683" s="1">
        <v>0.82013888888888886</v>
      </c>
      <c r="F683" s="1">
        <f>E683-E677</f>
        <v>0.29513888888888884</v>
      </c>
      <c r="G683" s="4">
        <f t="shared" si="82"/>
        <v>7.0833333333333321</v>
      </c>
      <c r="H683">
        <v>76.84</v>
      </c>
      <c r="I683">
        <v>8.5</v>
      </c>
      <c r="J683">
        <v>365.1481</v>
      </c>
      <c r="K683">
        <f t="shared" si="81"/>
        <v>280.57980004000001</v>
      </c>
      <c r="L683">
        <v>6.3215899999999996</v>
      </c>
      <c r="M683">
        <v>3</v>
      </c>
      <c r="N683">
        <f t="shared" si="88"/>
        <v>1.66E-2</v>
      </c>
    </row>
    <row r="684" spans="1:14" x14ac:dyDescent="0.2">
      <c r="A684">
        <v>101</v>
      </c>
      <c r="B684">
        <v>1</v>
      </c>
      <c r="C684">
        <v>100</v>
      </c>
      <c r="D684">
        <v>0</v>
      </c>
      <c r="E684" s="1">
        <v>0.65</v>
      </c>
      <c r="F684" s="1">
        <v>0</v>
      </c>
      <c r="G684" s="4">
        <f t="shared" si="82"/>
        <v>0</v>
      </c>
      <c r="H684">
        <v>101.58</v>
      </c>
      <c r="I684">
        <v>8.5</v>
      </c>
      <c r="J684">
        <v>365.1481</v>
      </c>
      <c r="K684">
        <f t="shared" si="81"/>
        <v>370.91743998000004</v>
      </c>
      <c r="L684">
        <v>6.3215899999999996</v>
      </c>
      <c r="M684">
        <v>3</v>
      </c>
      <c r="N684">
        <f>0.0039+0.0032+0.0083</f>
        <v>1.54E-2</v>
      </c>
    </row>
    <row r="685" spans="1:14" x14ac:dyDescent="0.2">
      <c r="A685">
        <v>101</v>
      </c>
      <c r="B685">
        <v>1</v>
      </c>
      <c r="C685">
        <v>100</v>
      </c>
      <c r="D685">
        <v>0</v>
      </c>
      <c r="E685" s="1">
        <v>0.66666666666666663</v>
      </c>
      <c r="F685" s="1">
        <f>E685-E684</f>
        <v>1.6666666666666607E-2</v>
      </c>
      <c r="G685" s="4">
        <f t="shared" si="82"/>
        <v>0.39999999999999858</v>
      </c>
      <c r="H685">
        <v>91.06</v>
      </c>
      <c r="I685">
        <v>8.5</v>
      </c>
      <c r="J685">
        <v>365.1481</v>
      </c>
      <c r="K685">
        <f t="shared" si="81"/>
        <v>332.50385986000003</v>
      </c>
      <c r="L685">
        <v>6.3215899999999996</v>
      </c>
      <c r="M685">
        <v>3</v>
      </c>
      <c r="N685">
        <f>0.0039+0.0032+0.0083</f>
        <v>1.54E-2</v>
      </c>
    </row>
    <row r="686" spans="1:14" x14ac:dyDescent="0.2">
      <c r="A686">
        <v>101</v>
      </c>
      <c r="B686">
        <v>1</v>
      </c>
      <c r="C686">
        <v>100</v>
      </c>
      <c r="D686">
        <v>0</v>
      </c>
      <c r="E686" s="1">
        <v>0.68055555555555547</v>
      </c>
      <c r="F686" s="1">
        <f>E686-E684</f>
        <v>3.0555555555555447E-2</v>
      </c>
      <c r="G686" s="4">
        <f t="shared" si="82"/>
        <v>0.73333333333333073</v>
      </c>
      <c r="H686">
        <v>82.6</v>
      </c>
      <c r="I686">
        <v>8.5</v>
      </c>
      <c r="J686">
        <v>365.1481</v>
      </c>
      <c r="K686">
        <f t="shared" si="81"/>
        <v>301.61233060000001</v>
      </c>
      <c r="L686">
        <v>6.3215899999999996</v>
      </c>
      <c r="M686">
        <v>3</v>
      </c>
      <c r="N686">
        <f>0.0039+0.0032+0.0083</f>
        <v>1.54E-2</v>
      </c>
    </row>
    <row r="687" spans="1:14" x14ac:dyDescent="0.2">
      <c r="A687">
        <v>101</v>
      </c>
      <c r="B687">
        <v>1</v>
      </c>
      <c r="C687">
        <v>100</v>
      </c>
      <c r="D687">
        <v>0</v>
      </c>
      <c r="E687" s="1">
        <v>0.70416666666666661</v>
      </c>
      <c r="F687" s="1">
        <f>E687-E684</f>
        <v>5.4166666666666585E-2</v>
      </c>
      <c r="G687" s="4">
        <f t="shared" si="82"/>
        <v>1.299999999999998</v>
      </c>
      <c r="H687">
        <v>72.12</v>
      </c>
      <c r="I687">
        <v>8.5</v>
      </c>
      <c r="J687">
        <v>365.1481</v>
      </c>
      <c r="K687">
        <f t="shared" si="81"/>
        <v>263.34480972</v>
      </c>
      <c r="L687">
        <v>6.3215899999999996</v>
      </c>
      <c r="M687">
        <v>3</v>
      </c>
      <c r="N687">
        <f>0.0039+0.0032+0.0083</f>
        <v>1.54E-2</v>
      </c>
    </row>
    <row r="688" spans="1:14" x14ac:dyDescent="0.2">
      <c r="A688">
        <v>101</v>
      </c>
      <c r="B688">
        <v>1</v>
      </c>
      <c r="C688">
        <v>100</v>
      </c>
      <c r="D688">
        <v>0</v>
      </c>
      <c r="E688" s="1">
        <v>0.74444444444444446</v>
      </c>
      <c r="F688" s="1">
        <f>E688-E684</f>
        <v>9.4444444444444442E-2</v>
      </c>
      <c r="G688" s="4">
        <f t="shared" si="82"/>
        <v>2.2666666666666666</v>
      </c>
      <c r="H688">
        <v>71.41</v>
      </c>
      <c r="I688">
        <v>8.5</v>
      </c>
      <c r="J688">
        <v>365.1481</v>
      </c>
      <c r="K688">
        <f t="shared" si="81"/>
        <v>260.75225820999998</v>
      </c>
      <c r="L688">
        <v>6.3215899999999996</v>
      </c>
      <c r="M688">
        <v>3</v>
      </c>
      <c r="N688">
        <f>0.0039+0.0032+0.0083</f>
        <v>1.54E-2</v>
      </c>
    </row>
    <row r="689" spans="1:14" x14ac:dyDescent="0.2">
      <c r="A689">
        <v>102</v>
      </c>
      <c r="B689">
        <v>4</v>
      </c>
      <c r="C689">
        <v>100</v>
      </c>
      <c r="D689">
        <v>0</v>
      </c>
      <c r="E689" s="1">
        <v>0.65625</v>
      </c>
      <c r="F689" s="1">
        <v>0</v>
      </c>
      <c r="G689" s="4">
        <f t="shared" si="82"/>
        <v>0</v>
      </c>
      <c r="H689">
        <v>98.23</v>
      </c>
      <c r="I689">
        <v>8.5</v>
      </c>
      <c r="J689">
        <v>365.1481</v>
      </c>
      <c r="K689">
        <f t="shared" si="81"/>
        <v>358.68497863000005</v>
      </c>
      <c r="L689">
        <v>6.3215899999999996</v>
      </c>
      <c r="M689">
        <v>3</v>
      </c>
      <c r="N689">
        <f>0.0098+0.0062+0.0094</f>
        <v>2.5399999999999999E-2</v>
      </c>
    </row>
    <row r="690" spans="1:14" x14ac:dyDescent="0.2">
      <c r="A690">
        <v>102</v>
      </c>
      <c r="B690">
        <v>4</v>
      </c>
      <c r="C690">
        <v>100</v>
      </c>
      <c r="D690">
        <v>0</v>
      </c>
      <c r="E690" s="1">
        <v>0.68333333333333324</v>
      </c>
      <c r="F690" s="1">
        <f>E690-E689</f>
        <v>2.7083333333333237E-2</v>
      </c>
      <c r="G690" s="4">
        <f t="shared" si="82"/>
        <v>0.64999999999999769</v>
      </c>
      <c r="H690">
        <v>91.1</v>
      </c>
      <c r="I690">
        <v>8.5</v>
      </c>
      <c r="J690">
        <v>365.1481</v>
      </c>
      <c r="K690">
        <f t="shared" si="81"/>
        <v>332.64991909999998</v>
      </c>
      <c r="L690">
        <v>6.3215899999999996</v>
      </c>
      <c r="M690">
        <v>3</v>
      </c>
      <c r="N690">
        <f>0.0098+0.0062+0.0094</f>
        <v>2.5399999999999999E-2</v>
      </c>
    </row>
    <row r="691" spans="1:14" x14ac:dyDescent="0.2">
      <c r="A691">
        <v>102</v>
      </c>
      <c r="B691">
        <v>4</v>
      </c>
      <c r="C691">
        <v>100</v>
      </c>
      <c r="D691">
        <v>0</v>
      </c>
      <c r="E691" s="1">
        <v>0.70416666666666661</v>
      </c>
      <c r="F691" s="1">
        <f>E691-E689</f>
        <v>4.7916666666666607E-2</v>
      </c>
      <c r="G691" s="4">
        <f t="shared" si="82"/>
        <v>1.1499999999999986</v>
      </c>
      <c r="H691">
        <v>86.35</v>
      </c>
      <c r="I691">
        <v>8.5</v>
      </c>
      <c r="J691">
        <v>365.1481</v>
      </c>
      <c r="K691">
        <f t="shared" si="81"/>
        <v>315.30538435</v>
      </c>
      <c r="L691">
        <v>6.3215899999999996</v>
      </c>
      <c r="M691">
        <v>3</v>
      </c>
      <c r="N691">
        <f>0.0098+0.0062+0.0094</f>
        <v>2.5399999999999999E-2</v>
      </c>
    </row>
    <row r="692" spans="1:14" x14ac:dyDescent="0.2">
      <c r="A692">
        <v>102</v>
      </c>
      <c r="B692">
        <v>4</v>
      </c>
      <c r="C692">
        <v>100</v>
      </c>
      <c r="D692">
        <v>0</v>
      </c>
      <c r="E692" s="1">
        <v>0.74513888888888891</v>
      </c>
      <c r="F692" s="1">
        <f>E692-E689</f>
        <v>8.8888888888888906E-2</v>
      </c>
      <c r="G692" s="4">
        <f t="shared" si="82"/>
        <v>2.1333333333333337</v>
      </c>
      <c r="H692">
        <v>78.62</v>
      </c>
      <c r="I692">
        <v>8.5</v>
      </c>
      <c r="J692">
        <v>365.1481</v>
      </c>
      <c r="K692">
        <f t="shared" si="81"/>
        <v>287.07943621999999</v>
      </c>
      <c r="L692">
        <v>6.3215899999999996</v>
      </c>
      <c r="M692">
        <v>3</v>
      </c>
      <c r="N692">
        <f>0.0098+0.0062+0.0094</f>
        <v>2.5399999999999999E-2</v>
      </c>
    </row>
    <row r="693" spans="1:14" x14ac:dyDescent="0.2">
      <c r="A693">
        <v>102</v>
      </c>
      <c r="B693">
        <v>4</v>
      </c>
      <c r="C693">
        <v>100</v>
      </c>
      <c r="D693">
        <v>0</v>
      </c>
      <c r="E693" s="1">
        <v>0.80486111111111114</v>
      </c>
      <c r="F693" s="1">
        <f>E693-E689</f>
        <v>0.14861111111111114</v>
      </c>
      <c r="G693" s="4">
        <f t="shared" si="82"/>
        <v>3.5666666666666673</v>
      </c>
      <c r="H693">
        <v>71.27</v>
      </c>
      <c r="I693">
        <v>8.5</v>
      </c>
      <c r="J693">
        <v>365.1481</v>
      </c>
      <c r="K693">
        <f t="shared" si="81"/>
        <v>260.24105086999998</v>
      </c>
      <c r="L693">
        <v>6.3215899999999996</v>
      </c>
      <c r="M693">
        <v>3</v>
      </c>
      <c r="N693">
        <f>0.0098+0.0062+0.0094</f>
        <v>2.5399999999999999E-2</v>
      </c>
    </row>
    <row r="694" spans="1:14" x14ac:dyDescent="0.2">
      <c r="A694">
        <v>103</v>
      </c>
      <c r="B694">
        <v>5</v>
      </c>
      <c r="C694">
        <v>100</v>
      </c>
      <c r="D694">
        <v>0</v>
      </c>
      <c r="E694" s="1">
        <v>0.66111111111111109</v>
      </c>
      <c r="F694" s="1">
        <v>0</v>
      </c>
      <c r="G694" s="4">
        <f t="shared" si="82"/>
        <v>0</v>
      </c>
      <c r="H694">
        <v>103.62</v>
      </c>
      <c r="I694">
        <v>8.5</v>
      </c>
      <c r="J694">
        <v>365.1481</v>
      </c>
      <c r="K694">
        <f t="shared" si="81"/>
        <v>378.36646122000002</v>
      </c>
      <c r="L694">
        <v>6.3215899999999996</v>
      </c>
      <c r="M694">
        <v>2</v>
      </c>
      <c r="N694">
        <f>0.0042+0.0114</f>
        <v>1.5599999999999999E-2</v>
      </c>
    </row>
    <row r="695" spans="1:14" x14ac:dyDescent="0.2">
      <c r="A695">
        <v>103</v>
      </c>
      <c r="B695">
        <v>5</v>
      </c>
      <c r="C695">
        <v>100</v>
      </c>
      <c r="D695">
        <v>0</v>
      </c>
      <c r="E695" s="1">
        <v>0.70624999999999993</v>
      </c>
      <c r="F695" s="1">
        <f>E695-E694</f>
        <v>4.513888888888884E-2</v>
      </c>
      <c r="G695" s="4">
        <f t="shared" si="82"/>
        <v>1.0833333333333321</v>
      </c>
      <c r="H695">
        <v>95.32</v>
      </c>
      <c r="I695">
        <v>8.5</v>
      </c>
      <c r="J695">
        <v>365.1481</v>
      </c>
      <c r="K695">
        <f t="shared" si="81"/>
        <v>348.05916891999999</v>
      </c>
      <c r="L695">
        <v>6.3215899999999996</v>
      </c>
      <c r="M695">
        <v>2</v>
      </c>
      <c r="N695">
        <f>0.0042+0.0114</f>
        <v>1.5599999999999999E-2</v>
      </c>
    </row>
    <row r="696" spans="1:14" x14ac:dyDescent="0.2">
      <c r="A696">
        <v>103</v>
      </c>
      <c r="B696">
        <v>5</v>
      </c>
      <c r="C696">
        <v>100</v>
      </c>
      <c r="D696">
        <v>0</v>
      </c>
      <c r="E696" s="1">
        <v>0.74722222222222223</v>
      </c>
      <c r="F696" s="1">
        <f>E696-E694</f>
        <v>8.6111111111111138E-2</v>
      </c>
      <c r="G696" s="4">
        <f t="shared" si="82"/>
        <v>2.0666666666666673</v>
      </c>
      <c r="H696">
        <v>85.09</v>
      </c>
      <c r="I696">
        <v>8.5</v>
      </c>
      <c r="J696">
        <v>365.1481</v>
      </c>
      <c r="K696">
        <f t="shared" si="81"/>
        <v>310.70451829000001</v>
      </c>
      <c r="L696">
        <v>6.3215899999999996</v>
      </c>
      <c r="M696">
        <v>2</v>
      </c>
      <c r="N696">
        <f>0.0042+0.0114</f>
        <v>1.5599999999999999E-2</v>
      </c>
    </row>
    <row r="697" spans="1:14" x14ac:dyDescent="0.2">
      <c r="A697">
        <v>103</v>
      </c>
      <c r="B697">
        <v>5</v>
      </c>
      <c r="C697">
        <v>100</v>
      </c>
      <c r="D697">
        <v>0</v>
      </c>
      <c r="E697" s="1">
        <v>0.81180555555555556</v>
      </c>
      <c r="F697" s="1">
        <f>E697-E694</f>
        <v>0.15069444444444446</v>
      </c>
      <c r="G697" s="4">
        <f t="shared" si="82"/>
        <v>3.6166666666666671</v>
      </c>
      <c r="H697">
        <v>81.180000000000007</v>
      </c>
      <c r="I697">
        <v>8.5</v>
      </c>
      <c r="J697">
        <v>365.1481</v>
      </c>
      <c r="K697">
        <f t="shared" si="81"/>
        <v>296.42722758000002</v>
      </c>
      <c r="L697">
        <v>6.3215899999999996</v>
      </c>
      <c r="M697">
        <v>2</v>
      </c>
      <c r="N697">
        <f>0.0042+0.0114</f>
        <v>1.5599999999999999E-2</v>
      </c>
    </row>
    <row r="698" spans="1:14" x14ac:dyDescent="0.2">
      <c r="A698">
        <v>104</v>
      </c>
      <c r="B698">
        <v>5</v>
      </c>
      <c r="C698">
        <v>100</v>
      </c>
      <c r="D698">
        <v>0</v>
      </c>
      <c r="E698" s="1">
        <v>0.67291666666666661</v>
      </c>
      <c r="F698" s="1">
        <v>0</v>
      </c>
      <c r="G698" s="4">
        <f t="shared" si="82"/>
        <v>0</v>
      </c>
      <c r="H698">
        <v>104.35</v>
      </c>
      <c r="I698">
        <v>8.5</v>
      </c>
      <c r="J698">
        <v>365.1481</v>
      </c>
      <c r="K698">
        <f t="shared" si="81"/>
        <v>381.03204234999993</v>
      </c>
      <c r="L698">
        <v>6.3215899999999996</v>
      </c>
      <c r="M698">
        <v>2</v>
      </c>
      <c r="N698">
        <f t="shared" ref="N698:N704" si="89">0.0029+0.0059</f>
        <v>8.7999999999999988E-3</v>
      </c>
    </row>
    <row r="699" spans="1:14" x14ac:dyDescent="0.2">
      <c r="A699">
        <v>104</v>
      </c>
      <c r="B699">
        <v>5</v>
      </c>
      <c r="C699">
        <v>100</v>
      </c>
      <c r="D699">
        <v>0</v>
      </c>
      <c r="E699" s="1">
        <v>0.7090277777777777</v>
      </c>
      <c r="F699" s="1">
        <f>E699-E698</f>
        <v>3.6111111111111094E-2</v>
      </c>
      <c r="G699" s="4">
        <f t="shared" si="82"/>
        <v>0.86666666666666625</v>
      </c>
      <c r="H699">
        <v>89.63</v>
      </c>
      <c r="I699">
        <v>8.5</v>
      </c>
      <c r="J699">
        <v>365.1481</v>
      </c>
      <c r="K699">
        <f t="shared" si="81"/>
        <v>327.28224203000002</v>
      </c>
      <c r="L699">
        <v>6.3215899999999996</v>
      </c>
      <c r="M699">
        <v>2</v>
      </c>
      <c r="N699">
        <f t="shared" si="89"/>
        <v>8.7999999999999988E-3</v>
      </c>
    </row>
    <row r="700" spans="1:14" x14ac:dyDescent="0.2">
      <c r="A700">
        <v>104</v>
      </c>
      <c r="B700">
        <v>5</v>
      </c>
      <c r="C700">
        <v>100</v>
      </c>
      <c r="D700">
        <v>0</v>
      </c>
      <c r="E700" s="1">
        <v>0.75</v>
      </c>
      <c r="F700" s="1">
        <f>E700-E698</f>
        <v>7.7083333333333393E-2</v>
      </c>
      <c r="G700" s="4">
        <f t="shared" si="82"/>
        <v>1.8500000000000014</v>
      </c>
      <c r="H700">
        <v>93.69</v>
      </c>
      <c r="I700">
        <v>8.5</v>
      </c>
      <c r="J700">
        <v>365.1481</v>
      </c>
      <c r="K700">
        <f t="shared" si="81"/>
        <v>342.10725488999998</v>
      </c>
      <c r="L700">
        <v>6.3215899999999996</v>
      </c>
      <c r="M700">
        <v>2</v>
      </c>
      <c r="N700">
        <f t="shared" si="89"/>
        <v>8.7999999999999988E-3</v>
      </c>
    </row>
    <row r="701" spans="1:14" x14ac:dyDescent="0.2">
      <c r="A701">
        <v>104</v>
      </c>
      <c r="B701">
        <v>5</v>
      </c>
      <c r="C701">
        <v>100</v>
      </c>
      <c r="D701">
        <v>0</v>
      </c>
      <c r="E701" s="1">
        <v>0.77638888888888891</v>
      </c>
      <c r="F701" s="1">
        <f>E701-E698</f>
        <v>0.1034722222222223</v>
      </c>
      <c r="G701" s="4">
        <f t="shared" si="82"/>
        <v>2.4833333333333352</v>
      </c>
      <c r="H701">
        <v>91.19</v>
      </c>
      <c r="I701">
        <v>8.5</v>
      </c>
      <c r="J701">
        <v>365.1481</v>
      </c>
      <c r="K701">
        <f t="shared" si="81"/>
        <v>332.97855238999995</v>
      </c>
      <c r="L701">
        <v>6.3215899999999996</v>
      </c>
      <c r="M701">
        <v>2</v>
      </c>
      <c r="N701">
        <f t="shared" si="89"/>
        <v>8.7999999999999988E-3</v>
      </c>
    </row>
    <row r="702" spans="1:14" x14ac:dyDescent="0.2">
      <c r="A702">
        <v>104</v>
      </c>
      <c r="B702">
        <v>5</v>
      </c>
      <c r="C702">
        <v>100</v>
      </c>
      <c r="D702">
        <v>0</v>
      </c>
      <c r="E702" s="1">
        <v>0.81666666666666676</v>
      </c>
      <c r="F702" s="1">
        <f>E702-E698</f>
        <v>0.14375000000000016</v>
      </c>
      <c r="G702" s="4">
        <f t="shared" si="82"/>
        <v>3.4500000000000037</v>
      </c>
      <c r="H702">
        <v>88.88</v>
      </c>
      <c r="I702">
        <v>8.5</v>
      </c>
      <c r="J702">
        <v>365.1481</v>
      </c>
      <c r="K702">
        <f t="shared" si="81"/>
        <v>324.54363128</v>
      </c>
      <c r="L702">
        <v>6.3215899999999996</v>
      </c>
      <c r="M702">
        <v>2</v>
      </c>
      <c r="N702">
        <f t="shared" si="89"/>
        <v>8.7999999999999988E-3</v>
      </c>
    </row>
    <row r="703" spans="1:14" x14ac:dyDescent="0.2">
      <c r="A703">
        <v>104</v>
      </c>
      <c r="B703">
        <v>5</v>
      </c>
      <c r="C703">
        <v>100</v>
      </c>
      <c r="D703">
        <v>0</v>
      </c>
      <c r="E703" s="1">
        <v>0.85972222222222217</v>
      </c>
      <c r="F703" s="1">
        <f>E703-E698</f>
        <v>0.18680555555555556</v>
      </c>
      <c r="G703" s="4">
        <f t="shared" si="82"/>
        <v>4.4833333333333334</v>
      </c>
      <c r="H703">
        <v>87.11</v>
      </c>
      <c r="I703">
        <v>8.5</v>
      </c>
      <c r="J703">
        <v>365.1481</v>
      </c>
      <c r="K703">
        <f t="shared" si="81"/>
        <v>318.08050990999999</v>
      </c>
      <c r="L703">
        <v>6.3215899999999996</v>
      </c>
      <c r="M703">
        <v>2</v>
      </c>
      <c r="N703">
        <f t="shared" si="89"/>
        <v>8.7999999999999988E-3</v>
      </c>
    </row>
    <row r="704" spans="1:14" x14ac:dyDescent="0.2">
      <c r="A704">
        <v>104</v>
      </c>
      <c r="B704">
        <v>5</v>
      </c>
      <c r="C704">
        <v>100</v>
      </c>
      <c r="D704">
        <v>0</v>
      </c>
      <c r="E704" s="1">
        <v>0.88541666666666663</v>
      </c>
      <c r="F704" s="1">
        <f>E704-E698</f>
        <v>0.21250000000000002</v>
      </c>
      <c r="G704" s="4">
        <f t="shared" si="82"/>
        <v>5.1000000000000005</v>
      </c>
      <c r="H704">
        <v>86.91</v>
      </c>
      <c r="I704">
        <v>8.5</v>
      </c>
      <c r="J704">
        <v>365.1481</v>
      </c>
      <c r="K704">
        <f t="shared" si="81"/>
        <v>317.35021370999999</v>
      </c>
      <c r="L704">
        <v>6.3215899999999996</v>
      </c>
      <c r="M704">
        <v>2</v>
      </c>
      <c r="N704">
        <f t="shared" si="89"/>
        <v>8.7999999999999988E-3</v>
      </c>
    </row>
    <row r="705" spans="1:14" x14ac:dyDescent="0.2">
      <c r="A705">
        <v>105</v>
      </c>
      <c r="B705">
        <v>3</v>
      </c>
      <c r="C705">
        <v>100</v>
      </c>
      <c r="D705">
        <v>0</v>
      </c>
      <c r="E705" s="1">
        <v>0.66805555555555562</v>
      </c>
      <c r="F705" s="1">
        <v>0</v>
      </c>
      <c r="G705" s="4">
        <f t="shared" si="82"/>
        <v>0</v>
      </c>
      <c r="H705">
        <v>105.03</v>
      </c>
      <c r="I705">
        <v>8.5</v>
      </c>
      <c r="J705">
        <v>365.1481</v>
      </c>
      <c r="K705">
        <f t="shared" si="81"/>
        <v>383.51504942999998</v>
      </c>
      <c r="L705">
        <v>6.3215899999999996</v>
      </c>
      <c r="M705">
        <v>3</v>
      </c>
      <c r="N705">
        <f>0.0076+0.0014+0.0133</f>
        <v>2.23E-2</v>
      </c>
    </row>
    <row r="706" spans="1:14" x14ac:dyDescent="0.2">
      <c r="A706">
        <v>105</v>
      </c>
      <c r="B706">
        <v>3</v>
      </c>
      <c r="C706">
        <v>100</v>
      </c>
      <c r="D706">
        <v>0</v>
      </c>
      <c r="E706" s="1">
        <v>0.70833333333333337</v>
      </c>
      <c r="F706" s="1">
        <f>E706-E705</f>
        <v>4.0277777777777746E-2</v>
      </c>
      <c r="G706" s="4">
        <f t="shared" si="82"/>
        <v>0.9666666666666659</v>
      </c>
      <c r="H706">
        <v>93.38</v>
      </c>
      <c r="I706">
        <v>8.5</v>
      </c>
      <c r="J706">
        <v>365.1481</v>
      </c>
      <c r="K706">
        <f t="shared" si="81"/>
        <v>340.97529578000001</v>
      </c>
      <c r="L706">
        <v>6.3215899999999996</v>
      </c>
      <c r="M706">
        <v>3</v>
      </c>
      <c r="N706">
        <f>0.0076+0.0014+0.0133</f>
        <v>2.23E-2</v>
      </c>
    </row>
    <row r="707" spans="1:14" x14ac:dyDescent="0.2">
      <c r="A707">
        <v>105</v>
      </c>
      <c r="B707">
        <v>3</v>
      </c>
      <c r="C707">
        <v>100</v>
      </c>
      <c r="D707">
        <v>0</v>
      </c>
      <c r="E707" s="1">
        <v>0.74930555555555556</v>
      </c>
      <c r="F707" s="1">
        <f>E707-E705</f>
        <v>8.1249999999999933E-2</v>
      </c>
      <c r="G707" s="4">
        <f t="shared" si="82"/>
        <v>1.9499999999999984</v>
      </c>
      <c r="H707">
        <v>90.37</v>
      </c>
      <c r="I707">
        <v>8.5</v>
      </c>
      <c r="J707">
        <v>365.1481</v>
      </c>
      <c r="K707">
        <f t="shared" ref="K707:K770" si="90">(H707/100)*J707</f>
        <v>329.98433797000001</v>
      </c>
      <c r="L707">
        <v>6.3215899999999996</v>
      </c>
      <c r="M707">
        <v>3</v>
      </c>
      <c r="N707">
        <f>0.0076+0.0014+0.0133</f>
        <v>2.23E-2</v>
      </c>
    </row>
    <row r="708" spans="1:14" x14ac:dyDescent="0.2">
      <c r="A708">
        <v>105</v>
      </c>
      <c r="B708">
        <v>3</v>
      </c>
      <c r="C708">
        <v>100</v>
      </c>
      <c r="D708">
        <v>0</v>
      </c>
      <c r="E708" s="1">
        <v>0.77638888888888891</v>
      </c>
      <c r="F708" s="1">
        <f>E708-E705</f>
        <v>0.10833333333333328</v>
      </c>
      <c r="G708" s="4">
        <f t="shared" ref="G708:G771" si="91">F708*24</f>
        <v>2.5999999999999988</v>
      </c>
      <c r="H708">
        <v>86.21</v>
      </c>
      <c r="I708">
        <v>8.5</v>
      </c>
      <c r="J708">
        <v>365.1481</v>
      </c>
      <c r="K708">
        <f t="shared" si="90"/>
        <v>314.79417701</v>
      </c>
      <c r="L708">
        <v>6.3215899999999996</v>
      </c>
      <c r="M708">
        <v>3</v>
      </c>
      <c r="N708">
        <f>0.0076+0.0014+0.0133</f>
        <v>2.23E-2</v>
      </c>
    </row>
    <row r="709" spans="1:14" x14ac:dyDescent="0.2">
      <c r="A709">
        <v>105</v>
      </c>
      <c r="B709">
        <v>3</v>
      </c>
      <c r="C709">
        <v>100</v>
      </c>
      <c r="D709">
        <v>0</v>
      </c>
      <c r="E709" s="1">
        <v>0.81597222222222221</v>
      </c>
      <c r="F709" s="1">
        <f>E709-E705</f>
        <v>0.14791666666666659</v>
      </c>
      <c r="G709" s="4">
        <f t="shared" si="91"/>
        <v>3.549999999999998</v>
      </c>
      <c r="H709">
        <v>74.400000000000006</v>
      </c>
      <c r="I709">
        <v>8.5</v>
      </c>
      <c r="J709">
        <v>365.1481</v>
      </c>
      <c r="K709">
        <f t="shared" si="90"/>
        <v>271.67018640000003</v>
      </c>
      <c r="L709">
        <v>6.3215899999999996</v>
      </c>
      <c r="M709">
        <v>3</v>
      </c>
      <c r="N709">
        <f>0.0076+0.0014+0.0133</f>
        <v>2.23E-2</v>
      </c>
    </row>
    <row r="710" spans="1:14" x14ac:dyDescent="0.2">
      <c r="A710">
        <v>106</v>
      </c>
      <c r="B710">
        <v>1</v>
      </c>
      <c r="C710">
        <v>100</v>
      </c>
      <c r="D710">
        <v>1</v>
      </c>
      <c r="E710" s="1">
        <v>0.4368055555555555</v>
      </c>
      <c r="F710" s="1">
        <v>0</v>
      </c>
      <c r="G710" s="4">
        <f t="shared" si="91"/>
        <v>0</v>
      </c>
      <c r="H710">
        <v>101.78</v>
      </c>
      <c r="I710">
        <v>8.5</v>
      </c>
      <c r="J710">
        <v>365.1481</v>
      </c>
      <c r="K710">
        <f t="shared" si="90"/>
        <v>371.64773618000004</v>
      </c>
      <c r="L710">
        <v>6.3215899999999996</v>
      </c>
      <c r="M710">
        <v>3</v>
      </c>
      <c r="N710">
        <f t="shared" ref="N710:N716" si="92">0.0065+0.006+0.009</f>
        <v>2.1499999999999998E-2</v>
      </c>
    </row>
    <row r="711" spans="1:14" x14ac:dyDescent="0.2">
      <c r="A711">
        <v>106</v>
      </c>
      <c r="B711">
        <v>1</v>
      </c>
      <c r="C711">
        <v>100</v>
      </c>
      <c r="D711">
        <v>1</v>
      </c>
      <c r="E711" s="1">
        <v>0.4694444444444445</v>
      </c>
      <c r="F711" s="1">
        <f>E711-E710</f>
        <v>3.2638888888888995E-2</v>
      </c>
      <c r="G711" s="4">
        <f t="shared" si="91"/>
        <v>0.78333333333333588</v>
      </c>
      <c r="H711">
        <v>98.54</v>
      </c>
      <c r="I711">
        <v>8.5</v>
      </c>
      <c r="J711">
        <v>365.1481</v>
      </c>
      <c r="K711">
        <f t="shared" si="90"/>
        <v>359.81693774000001</v>
      </c>
      <c r="L711">
        <v>6.3215899999999996</v>
      </c>
      <c r="M711">
        <v>3</v>
      </c>
      <c r="N711">
        <f t="shared" si="92"/>
        <v>2.1499999999999998E-2</v>
      </c>
    </row>
    <row r="712" spans="1:14" x14ac:dyDescent="0.2">
      <c r="A712">
        <v>106</v>
      </c>
      <c r="B712">
        <v>1</v>
      </c>
      <c r="C712">
        <v>100</v>
      </c>
      <c r="D712">
        <v>1</v>
      </c>
      <c r="E712" s="1">
        <v>0.50972222222222219</v>
      </c>
      <c r="F712" s="1">
        <f>E712-E710</f>
        <v>7.2916666666666685E-2</v>
      </c>
      <c r="G712" s="4">
        <f t="shared" si="91"/>
        <v>1.7500000000000004</v>
      </c>
      <c r="H712">
        <v>96.98</v>
      </c>
      <c r="I712">
        <v>8.5</v>
      </c>
      <c r="J712">
        <v>365.1481</v>
      </c>
      <c r="K712">
        <f t="shared" si="90"/>
        <v>354.12062737999997</v>
      </c>
      <c r="L712">
        <v>6.3215899999999996</v>
      </c>
      <c r="M712">
        <v>3</v>
      </c>
      <c r="N712">
        <f t="shared" si="92"/>
        <v>2.1499999999999998E-2</v>
      </c>
    </row>
    <row r="713" spans="1:14" x14ac:dyDescent="0.2">
      <c r="A713">
        <v>106</v>
      </c>
      <c r="B713">
        <v>1</v>
      </c>
      <c r="C713">
        <v>100</v>
      </c>
      <c r="D713">
        <v>1</v>
      </c>
      <c r="E713" s="1">
        <v>0.55972222222222223</v>
      </c>
      <c r="F713" s="1">
        <f>E713-E710</f>
        <v>0.12291666666666673</v>
      </c>
      <c r="G713" s="4">
        <f t="shared" si="91"/>
        <v>2.9500000000000015</v>
      </c>
      <c r="H713">
        <v>93.72</v>
      </c>
      <c r="I713">
        <v>8.5</v>
      </c>
      <c r="J713">
        <v>365.1481</v>
      </c>
      <c r="K713">
        <f t="shared" si="90"/>
        <v>342.21679932000001</v>
      </c>
      <c r="L713">
        <v>6.3215899999999996</v>
      </c>
      <c r="M713">
        <v>3</v>
      </c>
      <c r="N713">
        <f t="shared" si="92"/>
        <v>2.1499999999999998E-2</v>
      </c>
    </row>
    <row r="714" spans="1:14" x14ac:dyDescent="0.2">
      <c r="A714">
        <v>106</v>
      </c>
      <c r="B714">
        <v>1</v>
      </c>
      <c r="C714">
        <v>100</v>
      </c>
      <c r="D714">
        <v>1</v>
      </c>
      <c r="E714" s="1">
        <v>0.6166666666666667</v>
      </c>
      <c r="F714" s="1">
        <f>E714-E710</f>
        <v>0.17986111111111119</v>
      </c>
      <c r="G714" s="4">
        <f t="shared" si="91"/>
        <v>4.3166666666666682</v>
      </c>
      <c r="H714">
        <v>88.24</v>
      </c>
      <c r="I714">
        <v>8.5</v>
      </c>
      <c r="J714">
        <v>365.1481</v>
      </c>
      <c r="K714">
        <f t="shared" si="90"/>
        <v>322.20668344000001</v>
      </c>
      <c r="L714">
        <v>6.3215899999999996</v>
      </c>
      <c r="M714">
        <v>3</v>
      </c>
      <c r="N714">
        <f t="shared" si="92"/>
        <v>2.1499999999999998E-2</v>
      </c>
    </row>
    <row r="715" spans="1:14" x14ac:dyDescent="0.2">
      <c r="A715">
        <v>106</v>
      </c>
      <c r="B715">
        <v>1</v>
      </c>
      <c r="C715">
        <v>100</v>
      </c>
      <c r="D715">
        <v>1</v>
      </c>
      <c r="E715" s="1">
        <v>0.6694444444444444</v>
      </c>
      <c r="F715" s="1">
        <f>E715-E710</f>
        <v>0.2326388888888889</v>
      </c>
      <c r="G715" s="4">
        <f t="shared" si="91"/>
        <v>5.5833333333333339</v>
      </c>
      <c r="H715">
        <v>84.06</v>
      </c>
      <c r="I715">
        <v>8.5</v>
      </c>
      <c r="J715">
        <v>365.1481</v>
      </c>
      <c r="K715">
        <f t="shared" si="90"/>
        <v>306.94349285999999</v>
      </c>
      <c r="L715">
        <v>6.3215899999999996</v>
      </c>
      <c r="M715">
        <v>3</v>
      </c>
      <c r="N715">
        <f t="shared" si="92"/>
        <v>2.1499999999999998E-2</v>
      </c>
    </row>
    <row r="716" spans="1:14" x14ac:dyDescent="0.2">
      <c r="A716">
        <v>106</v>
      </c>
      <c r="B716">
        <v>1</v>
      </c>
      <c r="C716">
        <v>100</v>
      </c>
      <c r="D716">
        <v>1</v>
      </c>
      <c r="E716" s="1">
        <v>0.73472222222222217</v>
      </c>
      <c r="F716" s="1">
        <f>E716-E710</f>
        <v>0.29791666666666666</v>
      </c>
      <c r="G716" s="4">
        <f t="shared" si="91"/>
        <v>7.15</v>
      </c>
      <c r="H716">
        <v>77.36</v>
      </c>
      <c r="I716">
        <v>8.5</v>
      </c>
      <c r="J716">
        <v>365.1481</v>
      </c>
      <c r="K716">
        <f t="shared" si="90"/>
        <v>282.47857016</v>
      </c>
      <c r="L716">
        <v>6.3215899999999996</v>
      </c>
      <c r="M716">
        <v>3</v>
      </c>
      <c r="N716">
        <f t="shared" si="92"/>
        <v>2.1499999999999998E-2</v>
      </c>
    </row>
    <row r="717" spans="1:14" x14ac:dyDescent="0.2">
      <c r="A717">
        <v>107</v>
      </c>
      <c r="B717">
        <v>1</v>
      </c>
      <c r="C717">
        <v>100</v>
      </c>
      <c r="D717">
        <v>1</v>
      </c>
      <c r="E717" s="1">
        <v>0.44722222222222219</v>
      </c>
      <c r="F717" s="1">
        <v>0</v>
      </c>
      <c r="G717" s="4">
        <f t="shared" si="91"/>
        <v>0</v>
      </c>
      <c r="H717">
        <v>102.93</v>
      </c>
      <c r="I717">
        <v>8.5</v>
      </c>
      <c r="J717">
        <v>365.1481</v>
      </c>
      <c r="K717">
        <f t="shared" si="90"/>
        <v>375.84693933000005</v>
      </c>
      <c r="L717">
        <v>6.3215899999999996</v>
      </c>
      <c r="M717">
        <v>3</v>
      </c>
      <c r="N717">
        <f t="shared" ref="N717:N722" si="93">0.0051+0.002+0.0037</f>
        <v>1.0800000000000001E-2</v>
      </c>
    </row>
    <row r="718" spans="1:14" x14ac:dyDescent="0.2">
      <c r="A718">
        <v>107</v>
      </c>
      <c r="B718">
        <v>1</v>
      </c>
      <c r="C718">
        <v>100</v>
      </c>
      <c r="D718">
        <v>1</v>
      </c>
      <c r="E718" s="1">
        <v>0.47083333333333338</v>
      </c>
      <c r="F718" s="1">
        <f>E718-E717</f>
        <v>2.3611111111111194E-2</v>
      </c>
      <c r="G718" s="4">
        <f t="shared" si="91"/>
        <v>0.56666666666666865</v>
      </c>
      <c r="H718">
        <v>99.06</v>
      </c>
      <c r="I718">
        <v>8.5</v>
      </c>
      <c r="J718">
        <v>365.1481</v>
      </c>
      <c r="K718">
        <f t="shared" si="90"/>
        <v>361.71570786000001</v>
      </c>
      <c r="L718">
        <v>6.3215899999999996</v>
      </c>
      <c r="M718">
        <v>3</v>
      </c>
      <c r="N718">
        <f t="shared" si="93"/>
        <v>1.0800000000000001E-2</v>
      </c>
    </row>
    <row r="719" spans="1:14" x14ac:dyDescent="0.2">
      <c r="A719">
        <v>107</v>
      </c>
      <c r="B719">
        <v>1</v>
      </c>
      <c r="C719">
        <v>100</v>
      </c>
      <c r="D719">
        <v>1</v>
      </c>
      <c r="E719" s="1">
        <v>0.51111111111111118</v>
      </c>
      <c r="F719" s="1">
        <f>E719-E717</f>
        <v>6.3888888888888995E-2</v>
      </c>
      <c r="G719" s="4">
        <f t="shared" si="91"/>
        <v>1.5333333333333359</v>
      </c>
      <c r="H719">
        <v>95.11</v>
      </c>
      <c r="I719">
        <v>8.5</v>
      </c>
      <c r="J719">
        <v>365.1481</v>
      </c>
      <c r="K719">
        <f t="shared" si="90"/>
        <v>347.29235790999996</v>
      </c>
      <c r="L719">
        <v>6.3215899999999996</v>
      </c>
      <c r="M719">
        <v>3</v>
      </c>
      <c r="N719">
        <f t="shared" si="93"/>
        <v>1.0800000000000001E-2</v>
      </c>
    </row>
    <row r="720" spans="1:14" x14ac:dyDescent="0.2">
      <c r="A720">
        <v>107</v>
      </c>
      <c r="B720">
        <v>1</v>
      </c>
      <c r="C720">
        <v>100</v>
      </c>
      <c r="D720">
        <v>1</v>
      </c>
      <c r="E720" s="1">
        <v>0.56111111111111112</v>
      </c>
      <c r="F720" s="1">
        <f>E720-E717</f>
        <v>0.11388888888888893</v>
      </c>
      <c r="G720" s="4">
        <f t="shared" si="91"/>
        <v>2.7333333333333343</v>
      </c>
      <c r="H720">
        <v>91.23</v>
      </c>
      <c r="I720">
        <v>8.5</v>
      </c>
      <c r="J720">
        <v>365.1481</v>
      </c>
      <c r="K720">
        <f t="shared" si="90"/>
        <v>333.12461163</v>
      </c>
      <c r="L720">
        <v>6.3215899999999996</v>
      </c>
      <c r="M720">
        <v>3</v>
      </c>
      <c r="N720">
        <f t="shared" si="93"/>
        <v>1.0800000000000001E-2</v>
      </c>
    </row>
    <row r="721" spans="1:14" x14ac:dyDescent="0.2">
      <c r="A721">
        <v>107</v>
      </c>
      <c r="B721">
        <v>1</v>
      </c>
      <c r="C721">
        <v>100</v>
      </c>
      <c r="D721">
        <v>1</v>
      </c>
      <c r="E721" s="1">
        <v>0.61805555555555558</v>
      </c>
      <c r="F721" s="1">
        <f>E721-E717</f>
        <v>0.17083333333333339</v>
      </c>
      <c r="G721" s="4">
        <f t="shared" si="91"/>
        <v>4.1000000000000014</v>
      </c>
      <c r="H721">
        <v>85.64</v>
      </c>
      <c r="I721">
        <v>8.5</v>
      </c>
      <c r="J721">
        <v>365.1481</v>
      </c>
      <c r="K721">
        <f t="shared" si="90"/>
        <v>312.71283284000003</v>
      </c>
      <c r="L721">
        <v>6.3215899999999996</v>
      </c>
      <c r="M721">
        <v>3</v>
      </c>
      <c r="N721">
        <f t="shared" si="93"/>
        <v>1.0800000000000001E-2</v>
      </c>
    </row>
    <row r="722" spans="1:14" x14ac:dyDescent="0.2">
      <c r="A722">
        <v>107</v>
      </c>
      <c r="B722">
        <v>1</v>
      </c>
      <c r="C722">
        <v>100</v>
      </c>
      <c r="D722">
        <v>1</v>
      </c>
      <c r="E722" s="1">
        <v>0.67013888888888884</v>
      </c>
      <c r="F722" s="1">
        <f>E722-E717</f>
        <v>0.22291666666666665</v>
      </c>
      <c r="G722" s="4">
        <f t="shared" si="91"/>
        <v>5.35</v>
      </c>
      <c r="H722">
        <v>80.77</v>
      </c>
      <c r="I722">
        <v>8.5</v>
      </c>
      <c r="J722">
        <v>365.1481</v>
      </c>
      <c r="K722">
        <f t="shared" si="90"/>
        <v>294.93012037</v>
      </c>
      <c r="L722">
        <v>6.3215899999999996</v>
      </c>
      <c r="M722">
        <v>3</v>
      </c>
      <c r="N722">
        <f t="shared" si="93"/>
        <v>1.0800000000000001E-2</v>
      </c>
    </row>
    <row r="723" spans="1:14" x14ac:dyDescent="0.2">
      <c r="A723">
        <v>109</v>
      </c>
      <c r="B723">
        <v>2</v>
      </c>
      <c r="C723">
        <v>100</v>
      </c>
      <c r="D723">
        <v>1</v>
      </c>
      <c r="E723" s="1">
        <v>0.44861111111111113</v>
      </c>
      <c r="F723" s="1">
        <v>0</v>
      </c>
      <c r="G723" s="4">
        <f t="shared" si="91"/>
        <v>0</v>
      </c>
      <c r="H723">
        <v>102.99</v>
      </c>
      <c r="I723">
        <v>8.5</v>
      </c>
      <c r="J723">
        <v>365.1481</v>
      </c>
      <c r="K723">
        <f t="shared" si="90"/>
        <v>376.06602819</v>
      </c>
      <c r="L723">
        <v>6.3215899999999996</v>
      </c>
      <c r="M723">
        <v>3</v>
      </c>
      <c r="N723">
        <f t="shared" ref="N723:N728" si="94">0.0133+0.0099+0.0138</f>
        <v>3.6999999999999998E-2</v>
      </c>
    </row>
    <row r="724" spans="1:14" x14ac:dyDescent="0.2">
      <c r="A724">
        <v>109</v>
      </c>
      <c r="B724">
        <v>2</v>
      </c>
      <c r="C724">
        <v>100</v>
      </c>
      <c r="D724">
        <v>1</v>
      </c>
      <c r="E724" s="1">
        <v>0.47152777777777777</v>
      </c>
      <c r="F724" s="1">
        <f>E724-E723</f>
        <v>2.2916666666666641E-2</v>
      </c>
      <c r="G724" s="4">
        <f t="shared" si="91"/>
        <v>0.54999999999999938</v>
      </c>
      <c r="H724">
        <v>99.01</v>
      </c>
      <c r="I724">
        <v>8.5</v>
      </c>
      <c r="J724">
        <v>365.1481</v>
      </c>
      <c r="K724">
        <f t="shared" si="90"/>
        <v>361.53313381000004</v>
      </c>
      <c r="L724">
        <v>6.3215899999999996</v>
      </c>
      <c r="M724">
        <v>3</v>
      </c>
      <c r="N724">
        <f t="shared" si="94"/>
        <v>3.6999999999999998E-2</v>
      </c>
    </row>
    <row r="725" spans="1:14" x14ac:dyDescent="0.2">
      <c r="A725">
        <v>109</v>
      </c>
      <c r="B725">
        <v>2</v>
      </c>
      <c r="C725">
        <v>100</v>
      </c>
      <c r="D725">
        <v>1</v>
      </c>
      <c r="E725" s="1">
        <v>0.51180555555555551</v>
      </c>
      <c r="F725" s="1">
        <f>E725-E723</f>
        <v>6.3194444444444386E-2</v>
      </c>
      <c r="G725" s="4">
        <f t="shared" si="91"/>
        <v>1.5166666666666653</v>
      </c>
      <c r="H725">
        <v>95.34</v>
      </c>
      <c r="I725">
        <v>8.5</v>
      </c>
      <c r="J725">
        <v>365.1481</v>
      </c>
      <c r="K725">
        <f t="shared" si="90"/>
        <v>348.13219853999999</v>
      </c>
      <c r="L725">
        <v>6.3215899999999996</v>
      </c>
      <c r="M725">
        <v>3</v>
      </c>
      <c r="N725">
        <f t="shared" si="94"/>
        <v>3.6999999999999998E-2</v>
      </c>
    </row>
    <row r="726" spans="1:14" x14ac:dyDescent="0.2">
      <c r="A726">
        <v>109</v>
      </c>
      <c r="B726">
        <v>2</v>
      </c>
      <c r="C726">
        <v>100</v>
      </c>
      <c r="D726">
        <v>1</v>
      </c>
      <c r="E726" s="1">
        <v>0.56180555555555556</v>
      </c>
      <c r="F726" s="1">
        <f>E726-E723</f>
        <v>0.11319444444444443</v>
      </c>
      <c r="G726" s="4">
        <f t="shared" si="91"/>
        <v>2.7166666666666663</v>
      </c>
      <c r="H726">
        <v>88.06</v>
      </c>
      <c r="I726">
        <v>8.5</v>
      </c>
      <c r="J726">
        <v>365.1481</v>
      </c>
      <c r="K726">
        <f t="shared" si="90"/>
        <v>321.54941686000001</v>
      </c>
      <c r="L726">
        <v>6.3215899999999996</v>
      </c>
      <c r="M726">
        <v>3</v>
      </c>
      <c r="N726">
        <f t="shared" si="94"/>
        <v>3.6999999999999998E-2</v>
      </c>
    </row>
    <row r="727" spans="1:14" x14ac:dyDescent="0.2">
      <c r="A727">
        <v>109</v>
      </c>
      <c r="B727">
        <v>2</v>
      </c>
      <c r="C727">
        <v>100</v>
      </c>
      <c r="D727">
        <v>1</v>
      </c>
      <c r="E727" s="1">
        <v>0.59375</v>
      </c>
      <c r="F727" s="1">
        <f>E727-E723</f>
        <v>0.14513888888888887</v>
      </c>
      <c r="G727" s="4">
        <f t="shared" si="91"/>
        <v>3.4833333333333329</v>
      </c>
      <c r="H727">
        <v>83.11</v>
      </c>
      <c r="I727">
        <v>8.5</v>
      </c>
      <c r="J727">
        <v>365.1481</v>
      </c>
      <c r="K727">
        <f t="shared" si="90"/>
        <v>303.47458590999997</v>
      </c>
      <c r="L727">
        <v>6.3215899999999996</v>
      </c>
      <c r="M727">
        <v>3</v>
      </c>
      <c r="N727">
        <f t="shared" si="94"/>
        <v>3.6999999999999998E-2</v>
      </c>
    </row>
    <row r="728" spans="1:14" x14ac:dyDescent="0.2">
      <c r="A728">
        <v>109</v>
      </c>
      <c r="B728">
        <v>2</v>
      </c>
      <c r="C728">
        <v>100</v>
      </c>
      <c r="D728">
        <v>1</v>
      </c>
      <c r="E728" s="1">
        <v>0.61805555555555558</v>
      </c>
      <c r="F728" s="1">
        <f>E728-E723</f>
        <v>0.16944444444444445</v>
      </c>
      <c r="G728" s="4">
        <f t="shared" si="91"/>
        <v>4.0666666666666664</v>
      </c>
      <c r="H728">
        <v>78.48</v>
      </c>
      <c r="I728">
        <v>8.5</v>
      </c>
      <c r="J728">
        <v>365.1481</v>
      </c>
      <c r="K728">
        <f t="shared" si="90"/>
        <v>286.56822887999999</v>
      </c>
      <c r="L728">
        <v>6.3215899999999996</v>
      </c>
      <c r="M728">
        <v>3</v>
      </c>
      <c r="N728">
        <f t="shared" si="94"/>
        <v>3.6999999999999998E-2</v>
      </c>
    </row>
    <row r="729" spans="1:14" x14ac:dyDescent="0.2">
      <c r="A729">
        <v>110</v>
      </c>
      <c r="B729">
        <v>6</v>
      </c>
      <c r="C729">
        <v>100</v>
      </c>
      <c r="D729">
        <v>1</v>
      </c>
      <c r="E729" s="1">
        <v>0.43958333333333338</v>
      </c>
      <c r="F729" s="1">
        <v>0</v>
      </c>
      <c r="G729" s="4">
        <f t="shared" si="91"/>
        <v>0</v>
      </c>
      <c r="H729">
        <v>102.45</v>
      </c>
      <c r="I729">
        <v>8.5</v>
      </c>
      <c r="J729">
        <v>365.1481</v>
      </c>
      <c r="K729">
        <f t="shared" si="90"/>
        <v>374.09422845</v>
      </c>
      <c r="L729">
        <v>6.3215899999999996</v>
      </c>
      <c r="M729">
        <v>2</v>
      </c>
      <c r="N729">
        <f t="shared" ref="N729:N737" si="95">0.0042+0.0034</f>
        <v>7.5999999999999991E-3</v>
      </c>
    </row>
    <row r="730" spans="1:14" x14ac:dyDescent="0.2">
      <c r="A730">
        <v>110</v>
      </c>
      <c r="B730">
        <v>6</v>
      </c>
      <c r="C730">
        <v>100</v>
      </c>
      <c r="D730">
        <v>1</v>
      </c>
      <c r="E730" s="1">
        <v>0.47013888888888888</v>
      </c>
      <c r="F730" s="1">
        <f>E730-E729</f>
        <v>3.0555555555555503E-2</v>
      </c>
      <c r="G730" s="4">
        <f t="shared" si="91"/>
        <v>0.73333333333333206</v>
      </c>
      <c r="H730">
        <v>98.64</v>
      </c>
      <c r="I730">
        <v>8.5</v>
      </c>
      <c r="J730">
        <v>365.1481</v>
      </c>
      <c r="K730">
        <f t="shared" si="90"/>
        <v>360.18208584000001</v>
      </c>
      <c r="L730">
        <v>6.3215899999999996</v>
      </c>
      <c r="M730">
        <v>2</v>
      </c>
      <c r="N730">
        <f t="shared" si="95"/>
        <v>7.5999999999999991E-3</v>
      </c>
    </row>
    <row r="731" spans="1:14" x14ac:dyDescent="0.2">
      <c r="A731">
        <v>110</v>
      </c>
      <c r="B731">
        <v>6</v>
      </c>
      <c r="C731">
        <v>100</v>
      </c>
      <c r="D731">
        <v>1</v>
      </c>
      <c r="E731" s="1">
        <v>0.51041666666666663</v>
      </c>
      <c r="F731" s="1">
        <f>E731-E729</f>
        <v>7.0833333333333248E-2</v>
      </c>
      <c r="G731" s="4">
        <f t="shared" si="91"/>
        <v>1.699999999999998</v>
      </c>
      <c r="H731">
        <v>97.98</v>
      </c>
      <c r="I731">
        <v>8.5</v>
      </c>
      <c r="J731">
        <v>365.1481</v>
      </c>
      <c r="K731">
        <f t="shared" si="90"/>
        <v>357.77210838000002</v>
      </c>
      <c r="L731">
        <v>6.3215899999999996</v>
      </c>
      <c r="M731">
        <v>2</v>
      </c>
      <c r="N731">
        <f t="shared" si="95"/>
        <v>7.5999999999999991E-3</v>
      </c>
    </row>
    <row r="732" spans="1:14" x14ac:dyDescent="0.2">
      <c r="A732">
        <v>110</v>
      </c>
      <c r="B732">
        <v>6</v>
      </c>
      <c r="C732">
        <v>100</v>
      </c>
      <c r="D732">
        <v>1</v>
      </c>
      <c r="E732" s="1">
        <v>0.56041666666666667</v>
      </c>
      <c r="F732" s="1">
        <f>E732-E729</f>
        <v>0.12083333333333329</v>
      </c>
      <c r="G732" s="4">
        <f t="shared" si="91"/>
        <v>2.899999999999999</v>
      </c>
      <c r="H732">
        <v>95.29</v>
      </c>
      <c r="I732">
        <v>8.5</v>
      </c>
      <c r="J732">
        <v>365.1481</v>
      </c>
      <c r="K732">
        <f t="shared" si="90"/>
        <v>347.94962449000002</v>
      </c>
      <c r="L732">
        <v>6.3215899999999996</v>
      </c>
      <c r="M732">
        <v>2</v>
      </c>
      <c r="N732">
        <f t="shared" si="95"/>
        <v>7.5999999999999991E-3</v>
      </c>
    </row>
    <row r="733" spans="1:14" x14ac:dyDescent="0.2">
      <c r="A733">
        <v>110</v>
      </c>
      <c r="B733">
        <v>6</v>
      </c>
      <c r="C733">
        <v>100</v>
      </c>
      <c r="D733">
        <v>1</v>
      </c>
      <c r="E733" s="1">
        <v>0.61736111111111114</v>
      </c>
      <c r="F733" s="1">
        <f>E733-E729</f>
        <v>0.17777777777777776</v>
      </c>
      <c r="G733" s="4">
        <f t="shared" si="91"/>
        <v>4.2666666666666657</v>
      </c>
      <c r="H733">
        <v>91.35</v>
      </c>
      <c r="I733">
        <v>8.5</v>
      </c>
      <c r="J733">
        <v>365.1481</v>
      </c>
      <c r="K733">
        <f t="shared" si="90"/>
        <v>333.56278935</v>
      </c>
      <c r="L733">
        <v>6.3215899999999996</v>
      </c>
      <c r="M733">
        <v>2</v>
      </c>
      <c r="N733">
        <f t="shared" si="95"/>
        <v>7.5999999999999991E-3</v>
      </c>
    </row>
    <row r="734" spans="1:14" x14ac:dyDescent="0.2">
      <c r="A734">
        <v>110</v>
      </c>
      <c r="B734">
        <v>6</v>
      </c>
      <c r="C734">
        <v>100</v>
      </c>
      <c r="D734">
        <v>1</v>
      </c>
      <c r="E734" s="1">
        <v>0.6694444444444444</v>
      </c>
      <c r="F734" s="1">
        <f>E734-E729</f>
        <v>0.22986111111111102</v>
      </c>
      <c r="G734" s="4">
        <f t="shared" si="91"/>
        <v>5.5166666666666639</v>
      </c>
      <c r="H734">
        <v>88.7</v>
      </c>
      <c r="I734">
        <v>8.5</v>
      </c>
      <c r="J734">
        <v>365.1481</v>
      </c>
      <c r="K734">
        <f t="shared" si="90"/>
        <v>323.8863647</v>
      </c>
      <c r="L734">
        <v>6.3215899999999996</v>
      </c>
      <c r="M734">
        <v>2</v>
      </c>
      <c r="N734">
        <f t="shared" si="95"/>
        <v>7.5999999999999991E-3</v>
      </c>
    </row>
    <row r="735" spans="1:14" x14ac:dyDescent="0.2">
      <c r="A735">
        <v>110</v>
      </c>
      <c r="B735">
        <v>6</v>
      </c>
      <c r="C735">
        <v>100</v>
      </c>
      <c r="D735">
        <v>1</v>
      </c>
      <c r="E735" s="1">
        <v>0.73541666666666661</v>
      </c>
      <c r="F735" s="1">
        <f>E735-E729</f>
        <v>0.29583333333333323</v>
      </c>
      <c r="G735" s="4">
        <f t="shared" si="91"/>
        <v>7.0999999999999979</v>
      </c>
      <c r="H735">
        <v>86.13</v>
      </c>
      <c r="I735">
        <v>8.5</v>
      </c>
      <c r="J735">
        <v>365.1481</v>
      </c>
      <c r="K735">
        <f t="shared" si="90"/>
        <v>314.50205853</v>
      </c>
      <c r="L735">
        <v>6.3215899999999996</v>
      </c>
      <c r="M735">
        <v>2</v>
      </c>
      <c r="N735">
        <f t="shared" si="95"/>
        <v>7.5999999999999991E-3</v>
      </c>
    </row>
    <row r="736" spans="1:14" x14ac:dyDescent="0.2">
      <c r="A736">
        <v>110</v>
      </c>
      <c r="B736">
        <v>6</v>
      </c>
      <c r="C736">
        <v>100</v>
      </c>
      <c r="D736">
        <v>1</v>
      </c>
      <c r="E736" s="1">
        <v>0.78194444444444444</v>
      </c>
      <c r="F736" s="1">
        <f>E736-E729</f>
        <v>0.34236111111111106</v>
      </c>
      <c r="G736" s="4">
        <f t="shared" si="91"/>
        <v>8.216666666666665</v>
      </c>
      <c r="H736">
        <v>84.62</v>
      </c>
      <c r="I736">
        <v>8.5</v>
      </c>
      <c r="J736">
        <v>365.1481</v>
      </c>
      <c r="K736">
        <f t="shared" si="90"/>
        <v>308.98832222000004</v>
      </c>
      <c r="L736">
        <v>6.3215899999999996</v>
      </c>
      <c r="M736">
        <v>2</v>
      </c>
      <c r="N736">
        <f t="shared" si="95"/>
        <v>7.5999999999999991E-3</v>
      </c>
    </row>
    <row r="737" spans="1:14" x14ac:dyDescent="0.2">
      <c r="A737">
        <v>110</v>
      </c>
      <c r="B737">
        <v>6</v>
      </c>
      <c r="C737">
        <v>100</v>
      </c>
      <c r="D737">
        <v>1</v>
      </c>
      <c r="E737" s="1">
        <v>0.83680555555555547</v>
      </c>
      <c r="F737" s="1">
        <f>E737-E729</f>
        <v>0.39722222222222209</v>
      </c>
      <c r="G737" s="4">
        <f t="shared" si="91"/>
        <v>9.5333333333333297</v>
      </c>
      <c r="H737">
        <v>82.36</v>
      </c>
      <c r="I737">
        <v>8.5</v>
      </c>
      <c r="J737">
        <v>365.1481</v>
      </c>
      <c r="K737">
        <f t="shared" si="90"/>
        <v>300.73597516000001</v>
      </c>
      <c r="L737">
        <v>6.3215899999999996</v>
      </c>
      <c r="M737">
        <v>2</v>
      </c>
      <c r="N737">
        <f t="shared" si="95"/>
        <v>7.5999999999999991E-3</v>
      </c>
    </row>
    <row r="738" spans="1:14" x14ac:dyDescent="0.2">
      <c r="A738">
        <v>111</v>
      </c>
      <c r="B738">
        <v>3</v>
      </c>
      <c r="C738">
        <v>110</v>
      </c>
      <c r="D738">
        <v>0</v>
      </c>
      <c r="E738" s="1">
        <v>0.48472222222222222</v>
      </c>
      <c r="F738" s="1">
        <v>0</v>
      </c>
      <c r="G738" s="4">
        <f t="shared" si="91"/>
        <v>0</v>
      </c>
      <c r="H738">
        <v>104.24</v>
      </c>
      <c r="I738">
        <v>8.5</v>
      </c>
      <c r="J738">
        <v>365.1481</v>
      </c>
      <c r="K738">
        <f t="shared" si="90"/>
        <v>380.63037944000001</v>
      </c>
      <c r="L738">
        <v>6.3215899999999996</v>
      </c>
      <c r="M738">
        <v>3</v>
      </c>
      <c r="N738">
        <f>0.0023+0.0058+0.0031</f>
        <v>1.12E-2</v>
      </c>
    </row>
    <row r="739" spans="1:14" x14ac:dyDescent="0.2">
      <c r="A739">
        <v>111</v>
      </c>
      <c r="B739">
        <v>3</v>
      </c>
      <c r="C739">
        <v>110</v>
      </c>
      <c r="D739">
        <v>0</v>
      </c>
      <c r="E739" s="1">
        <v>0.51458333333333328</v>
      </c>
      <c r="F739" s="1">
        <f>E739-E738</f>
        <v>2.9861111111111061E-2</v>
      </c>
      <c r="G739" s="4">
        <f t="shared" si="91"/>
        <v>0.71666666666666545</v>
      </c>
      <c r="H739">
        <v>98.61</v>
      </c>
      <c r="I739">
        <v>8.5</v>
      </c>
      <c r="J739">
        <v>365.1481</v>
      </c>
      <c r="K739">
        <f t="shared" si="90"/>
        <v>360.07254140999999</v>
      </c>
      <c r="L739">
        <v>6.3215899999999996</v>
      </c>
      <c r="M739">
        <v>3</v>
      </c>
      <c r="N739">
        <f>0.0023+0.0058+0.0031</f>
        <v>1.12E-2</v>
      </c>
    </row>
    <row r="740" spans="1:14" x14ac:dyDescent="0.2">
      <c r="A740">
        <v>111</v>
      </c>
      <c r="B740">
        <v>3</v>
      </c>
      <c r="C740">
        <v>110</v>
      </c>
      <c r="D740">
        <v>0</v>
      </c>
      <c r="E740" s="1">
        <v>0.56388888888888888</v>
      </c>
      <c r="F740" s="1">
        <f>E740-E738</f>
        <v>7.9166666666666663E-2</v>
      </c>
      <c r="G740" s="4">
        <f t="shared" si="91"/>
        <v>1.9</v>
      </c>
      <c r="H740">
        <v>90.06</v>
      </c>
      <c r="I740">
        <v>8.5</v>
      </c>
      <c r="J740">
        <v>365.1481</v>
      </c>
      <c r="K740">
        <f t="shared" si="90"/>
        <v>328.85237886000004</v>
      </c>
      <c r="L740">
        <v>6.3215899999999996</v>
      </c>
      <c r="M740">
        <v>3</v>
      </c>
      <c r="N740">
        <f>0.0023+0.0058+0.0031</f>
        <v>1.12E-2</v>
      </c>
    </row>
    <row r="741" spans="1:14" x14ac:dyDescent="0.2">
      <c r="A741">
        <v>111</v>
      </c>
      <c r="B741">
        <v>3</v>
      </c>
      <c r="C741">
        <v>110</v>
      </c>
      <c r="D741">
        <v>0</v>
      </c>
      <c r="E741" s="1">
        <v>0.59444444444444444</v>
      </c>
      <c r="F741" s="1">
        <f>E741-E738</f>
        <v>0.10972222222222222</v>
      </c>
      <c r="G741" s="4">
        <f t="shared" si="91"/>
        <v>2.6333333333333333</v>
      </c>
      <c r="H741">
        <v>84.11</v>
      </c>
      <c r="I741">
        <v>8.5</v>
      </c>
      <c r="J741">
        <v>365.1481</v>
      </c>
      <c r="K741">
        <f t="shared" si="90"/>
        <v>307.12606690999996</v>
      </c>
      <c r="L741">
        <v>6.3215899999999996</v>
      </c>
      <c r="M741">
        <v>3</v>
      </c>
      <c r="N741">
        <f>0.0023+0.0058+0.0031</f>
        <v>1.12E-2</v>
      </c>
    </row>
    <row r="742" spans="1:14" x14ac:dyDescent="0.2">
      <c r="A742">
        <v>111</v>
      </c>
      <c r="B742">
        <v>3</v>
      </c>
      <c r="C742">
        <v>110</v>
      </c>
      <c r="D742">
        <v>0</v>
      </c>
      <c r="E742" s="1">
        <v>0.61944444444444446</v>
      </c>
      <c r="F742" s="1">
        <f>E742-E738</f>
        <v>0.13472222222222224</v>
      </c>
      <c r="G742" s="4">
        <f t="shared" si="91"/>
        <v>3.2333333333333338</v>
      </c>
      <c r="H742">
        <v>81.209999999999994</v>
      </c>
      <c r="I742">
        <v>8.5</v>
      </c>
      <c r="J742">
        <v>365.1481</v>
      </c>
      <c r="K742">
        <f t="shared" si="90"/>
        <v>296.53677200999999</v>
      </c>
      <c r="L742">
        <v>6.3215899999999996</v>
      </c>
      <c r="M742">
        <v>3</v>
      </c>
      <c r="N742">
        <f>0.0023+0.0058+0.0031</f>
        <v>1.12E-2</v>
      </c>
    </row>
    <row r="743" spans="1:14" x14ac:dyDescent="0.2">
      <c r="A743">
        <v>113</v>
      </c>
      <c r="B743">
        <v>5</v>
      </c>
      <c r="C743">
        <v>110</v>
      </c>
      <c r="D743">
        <v>0</v>
      </c>
      <c r="E743" s="1">
        <v>0.47222222222222227</v>
      </c>
      <c r="F743" s="1">
        <v>0</v>
      </c>
      <c r="G743" s="4">
        <f t="shared" si="91"/>
        <v>0</v>
      </c>
      <c r="H743">
        <v>101.29</v>
      </c>
      <c r="I743">
        <v>8.5</v>
      </c>
      <c r="J743">
        <v>365.1481</v>
      </c>
      <c r="K743">
        <f t="shared" si="90"/>
        <v>369.85851049000007</v>
      </c>
      <c r="L743">
        <v>6.3215899999999996</v>
      </c>
      <c r="M743">
        <v>1</v>
      </c>
      <c r="N743">
        <v>1.24E-2</v>
      </c>
    </row>
    <row r="744" spans="1:14" x14ac:dyDescent="0.2">
      <c r="A744">
        <v>113</v>
      </c>
      <c r="B744">
        <v>5</v>
      </c>
      <c r="C744">
        <v>110</v>
      </c>
      <c r="D744">
        <v>0</v>
      </c>
      <c r="E744" s="1">
        <v>0.51250000000000007</v>
      </c>
      <c r="F744" s="1">
        <f>E744-E743</f>
        <v>4.0277777777777801E-2</v>
      </c>
      <c r="G744" s="4">
        <f t="shared" si="91"/>
        <v>0.96666666666666723</v>
      </c>
      <c r="H744">
        <v>101.09</v>
      </c>
      <c r="I744">
        <v>8.5</v>
      </c>
      <c r="J744">
        <v>365.1481</v>
      </c>
      <c r="K744">
        <f t="shared" si="90"/>
        <v>369.12821429000007</v>
      </c>
      <c r="L744">
        <v>6.3215899999999996</v>
      </c>
      <c r="M744">
        <v>1</v>
      </c>
      <c r="N744">
        <v>1.24E-2</v>
      </c>
    </row>
    <row r="745" spans="1:14" x14ac:dyDescent="0.2">
      <c r="A745">
        <v>113</v>
      </c>
      <c r="B745">
        <v>5</v>
      </c>
      <c r="C745">
        <v>110</v>
      </c>
      <c r="D745">
        <v>0</v>
      </c>
      <c r="E745" s="1">
        <v>0.5625</v>
      </c>
      <c r="F745" s="1">
        <f>E745-E743</f>
        <v>9.0277777777777735E-2</v>
      </c>
      <c r="G745" s="4">
        <f t="shared" si="91"/>
        <v>2.1666666666666656</v>
      </c>
      <c r="H745">
        <v>101.01</v>
      </c>
      <c r="I745">
        <v>8.5</v>
      </c>
      <c r="J745">
        <v>365.1481</v>
      </c>
      <c r="K745">
        <f t="shared" si="90"/>
        <v>368.83609581000002</v>
      </c>
      <c r="L745">
        <v>6.3215899999999996</v>
      </c>
      <c r="M745">
        <v>1</v>
      </c>
      <c r="N745">
        <v>1.24E-2</v>
      </c>
    </row>
    <row r="746" spans="1:14" x14ac:dyDescent="0.2">
      <c r="A746">
        <v>113</v>
      </c>
      <c r="B746">
        <v>5</v>
      </c>
      <c r="C746">
        <v>110</v>
      </c>
      <c r="D746">
        <v>0</v>
      </c>
      <c r="E746" s="1">
        <v>0.61805555555555558</v>
      </c>
      <c r="F746" s="1">
        <f>E746-E743</f>
        <v>0.14583333333333331</v>
      </c>
      <c r="G746" s="4">
        <f t="shared" si="91"/>
        <v>3.4999999999999996</v>
      </c>
      <c r="H746">
        <v>98.58</v>
      </c>
      <c r="I746">
        <v>8.5</v>
      </c>
      <c r="J746">
        <v>365.1481</v>
      </c>
      <c r="K746">
        <f t="shared" si="90"/>
        <v>359.96299698000001</v>
      </c>
      <c r="L746">
        <v>6.3215899999999996</v>
      </c>
      <c r="M746">
        <v>1</v>
      </c>
      <c r="N746">
        <v>1.24E-2</v>
      </c>
    </row>
    <row r="747" spans="1:14" x14ac:dyDescent="0.2">
      <c r="A747">
        <v>113</v>
      </c>
      <c r="B747">
        <v>5</v>
      </c>
      <c r="C747">
        <v>110</v>
      </c>
      <c r="D747">
        <v>0</v>
      </c>
      <c r="E747" s="1">
        <v>0.67569444444444438</v>
      </c>
      <c r="F747" s="1">
        <f>E747-E743</f>
        <v>0.20347222222222211</v>
      </c>
      <c r="G747" s="4">
        <f t="shared" si="91"/>
        <v>4.8833333333333311</v>
      </c>
      <c r="H747">
        <v>93.37</v>
      </c>
      <c r="I747">
        <v>8.5</v>
      </c>
      <c r="J747">
        <v>365.1481</v>
      </c>
      <c r="K747">
        <f t="shared" si="90"/>
        <v>340.93878097000004</v>
      </c>
      <c r="L747">
        <v>6.3215899999999996</v>
      </c>
      <c r="M747">
        <v>1</v>
      </c>
      <c r="N747">
        <v>1.24E-2</v>
      </c>
    </row>
    <row r="748" spans="1:14" x14ac:dyDescent="0.2">
      <c r="A748">
        <v>113</v>
      </c>
      <c r="B748">
        <v>5</v>
      </c>
      <c r="C748">
        <v>110</v>
      </c>
      <c r="D748">
        <v>0</v>
      </c>
      <c r="E748" s="1">
        <v>0.73749999999999993</v>
      </c>
      <c r="F748" s="1">
        <f>E748-E743</f>
        <v>0.26527777777777767</v>
      </c>
      <c r="G748" s="4">
        <f t="shared" si="91"/>
        <v>6.3666666666666636</v>
      </c>
      <c r="H748">
        <v>89.69</v>
      </c>
      <c r="I748">
        <v>8.5</v>
      </c>
      <c r="J748">
        <v>365.1481</v>
      </c>
      <c r="K748">
        <f t="shared" si="90"/>
        <v>327.50133089000002</v>
      </c>
      <c r="L748">
        <v>6.3215899999999996</v>
      </c>
      <c r="M748">
        <v>1</v>
      </c>
      <c r="N748">
        <v>1.24E-2</v>
      </c>
    </row>
    <row r="749" spans="1:14" x14ac:dyDescent="0.2">
      <c r="A749">
        <v>113</v>
      </c>
      <c r="B749">
        <v>5</v>
      </c>
      <c r="C749">
        <v>110</v>
      </c>
      <c r="D749">
        <v>0</v>
      </c>
      <c r="E749" s="1">
        <v>0.78263888888888899</v>
      </c>
      <c r="F749" s="1">
        <f>E749-E743</f>
        <v>0.31041666666666673</v>
      </c>
      <c r="G749" s="4">
        <f t="shared" si="91"/>
        <v>7.4500000000000011</v>
      </c>
      <c r="H749">
        <v>87.89</v>
      </c>
      <c r="I749">
        <v>8.5</v>
      </c>
      <c r="J749">
        <v>365.1481</v>
      </c>
      <c r="K749">
        <f t="shared" si="90"/>
        <v>320.92866508999998</v>
      </c>
      <c r="L749">
        <v>6.3215899999999996</v>
      </c>
      <c r="M749">
        <v>1</v>
      </c>
      <c r="N749">
        <v>1.24E-2</v>
      </c>
    </row>
    <row r="750" spans="1:14" x14ac:dyDescent="0.2">
      <c r="A750">
        <v>113</v>
      </c>
      <c r="B750">
        <v>5</v>
      </c>
      <c r="C750">
        <v>110</v>
      </c>
      <c r="D750">
        <v>0</v>
      </c>
      <c r="E750" s="1">
        <v>0.83819444444444446</v>
      </c>
      <c r="F750" s="1">
        <f>E750-E743</f>
        <v>0.3659722222222222</v>
      </c>
      <c r="G750" s="4">
        <f t="shared" si="91"/>
        <v>8.7833333333333332</v>
      </c>
      <c r="H750">
        <v>84.37</v>
      </c>
      <c r="I750">
        <v>8.5</v>
      </c>
      <c r="J750">
        <v>365.1481</v>
      </c>
      <c r="K750">
        <f t="shared" si="90"/>
        <v>308.07545197000002</v>
      </c>
      <c r="L750">
        <v>6.3215899999999996</v>
      </c>
      <c r="M750">
        <v>1</v>
      </c>
      <c r="N750">
        <v>1.24E-2</v>
      </c>
    </row>
    <row r="751" spans="1:14" x14ac:dyDescent="0.2">
      <c r="A751">
        <v>113</v>
      </c>
      <c r="B751">
        <v>5</v>
      </c>
      <c r="C751">
        <v>110</v>
      </c>
      <c r="D751">
        <v>0</v>
      </c>
      <c r="E751" s="1">
        <v>0.89583333333333337</v>
      </c>
      <c r="F751" s="1">
        <f>E751-E743</f>
        <v>0.4236111111111111</v>
      </c>
      <c r="G751" s="4">
        <f t="shared" si="91"/>
        <v>10.166666666666666</v>
      </c>
      <c r="H751">
        <v>79.78</v>
      </c>
      <c r="I751">
        <v>8.5</v>
      </c>
      <c r="J751">
        <v>365.1481</v>
      </c>
      <c r="K751">
        <f t="shared" si="90"/>
        <v>291.31515418000004</v>
      </c>
      <c r="L751">
        <v>6.3215899999999996</v>
      </c>
      <c r="M751">
        <v>1</v>
      </c>
      <c r="N751">
        <v>1.24E-2</v>
      </c>
    </row>
    <row r="752" spans="1:14" x14ac:dyDescent="0.2">
      <c r="A752">
        <v>114</v>
      </c>
      <c r="B752">
        <v>5</v>
      </c>
      <c r="C752">
        <v>110</v>
      </c>
      <c r="D752">
        <v>0</v>
      </c>
      <c r="E752" s="1">
        <v>0.4826388888888889</v>
      </c>
      <c r="F752" s="1">
        <v>0</v>
      </c>
      <c r="G752" s="4">
        <f t="shared" si="91"/>
        <v>0</v>
      </c>
      <c r="H752">
        <v>105.01</v>
      </c>
      <c r="I752">
        <v>8.5</v>
      </c>
      <c r="J752">
        <v>365.1481</v>
      </c>
      <c r="K752">
        <f t="shared" si="90"/>
        <v>383.44201981000003</v>
      </c>
      <c r="L752">
        <v>6.3215899999999996</v>
      </c>
      <c r="M752">
        <v>1</v>
      </c>
      <c r="N752">
        <f>0.0158</f>
        <v>1.5800000000000002E-2</v>
      </c>
    </row>
    <row r="753" spans="1:14" x14ac:dyDescent="0.2">
      <c r="A753">
        <v>114</v>
      </c>
      <c r="B753">
        <v>5</v>
      </c>
      <c r="C753">
        <v>110</v>
      </c>
      <c r="D753">
        <v>0</v>
      </c>
      <c r="E753" s="1">
        <v>0.51388888888888895</v>
      </c>
      <c r="F753" s="1">
        <f>E753-E752</f>
        <v>3.1250000000000056E-2</v>
      </c>
      <c r="G753" s="4">
        <f t="shared" si="91"/>
        <v>0.75000000000000133</v>
      </c>
      <c r="H753">
        <v>101.64</v>
      </c>
      <c r="I753">
        <v>8.5</v>
      </c>
      <c r="J753">
        <v>365.1481</v>
      </c>
      <c r="K753">
        <f t="shared" si="90"/>
        <v>371.13652883999998</v>
      </c>
      <c r="L753">
        <v>6.3215899999999996</v>
      </c>
      <c r="M753">
        <v>1</v>
      </c>
      <c r="N753">
        <f>0.0158</f>
        <v>1.5800000000000002E-2</v>
      </c>
    </row>
    <row r="754" spans="1:14" x14ac:dyDescent="0.2">
      <c r="A754">
        <v>114</v>
      </c>
      <c r="B754">
        <v>5</v>
      </c>
      <c r="C754">
        <v>110</v>
      </c>
      <c r="D754">
        <v>0</v>
      </c>
      <c r="E754" s="1">
        <v>0.56319444444444444</v>
      </c>
      <c r="F754" s="1">
        <f>E754-E752</f>
        <v>8.0555555555555547E-2</v>
      </c>
      <c r="G754" s="4">
        <f t="shared" si="91"/>
        <v>1.9333333333333331</v>
      </c>
      <c r="H754">
        <v>96.92</v>
      </c>
      <c r="I754">
        <v>8.5</v>
      </c>
      <c r="J754">
        <v>365.1481</v>
      </c>
      <c r="K754">
        <f t="shared" si="90"/>
        <v>353.90153852000003</v>
      </c>
      <c r="L754">
        <v>6.3215899999999996</v>
      </c>
      <c r="M754">
        <v>1</v>
      </c>
      <c r="N754">
        <f>0.0158</f>
        <v>1.5800000000000002E-2</v>
      </c>
    </row>
    <row r="755" spans="1:14" x14ac:dyDescent="0.2">
      <c r="A755">
        <v>114</v>
      </c>
      <c r="B755">
        <v>5</v>
      </c>
      <c r="C755">
        <v>110</v>
      </c>
      <c r="D755">
        <v>0</v>
      </c>
      <c r="E755" s="1">
        <v>0.61944444444444446</v>
      </c>
      <c r="F755" s="1">
        <f>E755-E752</f>
        <v>0.13680555555555557</v>
      </c>
      <c r="G755" s="4">
        <f t="shared" si="91"/>
        <v>3.2833333333333337</v>
      </c>
      <c r="H755">
        <v>87.33</v>
      </c>
      <c r="I755">
        <v>8.5</v>
      </c>
      <c r="J755">
        <v>365.1481</v>
      </c>
      <c r="K755">
        <f t="shared" si="90"/>
        <v>318.88383572999999</v>
      </c>
      <c r="L755">
        <v>6.3215899999999996</v>
      </c>
      <c r="M755">
        <v>1</v>
      </c>
      <c r="N755">
        <f>0.0158</f>
        <v>1.5800000000000002E-2</v>
      </c>
    </row>
    <row r="756" spans="1:14" x14ac:dyDescent="0.2">
      <c r="A756">
        <v>114</v>
      </c>
      <c r="B756">
        <v>5</v>
      </c>
      <c r="C756">
        <v>110</v>
      </c>
      <c r="D756">
        <v>0</v>
      </c>
      <c r="E756" s="1">
        <v>0.67708333333333337</v>
      </c>
      <c r="F756" s="1">
        <f>E756-E752</f>
        <v>0.19444444444444448</v>
      </c>
      <c r="G756" s="4">
        <f t="shared" si="91"/>
        <v>4.6666666666666679</v>
      </c>
      <c r="H756">
        <v>79.430000000000007</v>
      </c>
      <c r="I756">
        <v>8.5</v>
      </c>
      <c r="J756">
        <v>365.1481</v>
      </c>
      <c r="K756">
        <f t="shared" si="90"/>
        <v>290.03713583000007</v>
      </c>
      <c r="L756">
        <v>6.3215899999999996</v>
      </c>
      <c r="M756">
        <v>1</v>
      </c>
      <c r="N756">
        <f>0.0158</f>
        <v>1.5800000000000002E-2</v>
      </c>
    </row>
    <row r="757" spans="1:14" x14ac:dyDescent="0.2">
      <c r="A757">
        <v>115</v>
      </c>
      <c r="B757">
        <v>6</v>
      </c>
      <c r="C757">
        <v>110</v>
      </c>
      <c r="D757">
        <v>0</v>
      </c>
      <c r="E757" s="1">
        <v>0.47361111111111115</v>
      </c>
      <c r="F757" s="1">
        <v>0</v>
      </c>
      <c r="G757" s="4">
        <f t="shared" si="91"/>
        <v>0</v>
      </c>
      <c r="H757">
        <v>102.98</v>
      </c>
      <c r="I757">
        <v>8.5</v>
      </c>
      <c r="J757">
        <v>365.1481</v>
      </c>
      <c r="K757">
        <f t="shared" si="90"/>
        <v>376.02951338000003</v>
      </c>
      <c r="L757">
        <v>6.3215899999999996</v>
      </c>
      <c r="M757">
        <v>2</v>
      </c>
      <c r="N757">
        <f t="shared" ref="N757:N763" si="96">0.0174+0.0133</f>
        <v>3.0699999999999998E-2</v>
      </c>
    </row>
    <row r="758" spans="1:14" x14ac:dyDescent="0.2">
      <c r="A758">
        <v>115</v>
      </c>
      <c r="B758">
        <v>6</v>
      </c>
      <c r="C758">
        <v>110</v>
      </c>
      <c r="D758">
        <v>0</v>
      </c>
      <c r="E758" s="1">
        <v>0.5131944444444444</v>
      </c>
      <c r="F758" s="1">
        <f>E758-E757</f>
        <v>3.9583333333333248E-2</v>
      </c>
      <c r="G758" s="4">
        <f t="shared" si="91"/>
        <v>0.94999999999999796</v>
      </c>
      <c r="H758">
        <v>102.26</v>
      </c>
      <c r="I758">
        <v>8.5</v>
      </c>
      <c r="J758">
        <v>365.1481</v>
      </c>
      <c r="K758">
        <f t="shared" si="90"/>
        <v>373.40044705999998</v>
      </c>
      <c r="L758">
        <v>6.3215899999999996</v>
      </c>
      <c r="M758">
        <v>2</v>
      </c>
      <c r="N758">
        <f t="shared" si="96"/>
        <v>3.0699999999999998E-2</v>
      </c>
    </row>
    <row r="759" spans="1:14" x14ac:dyDescent="0.2">
      <c r="A759">
        <v>115</v>
      </c>
      <c r="B759">
        <v>6</v>
      </c>
      <c r="C759">
        <v>110</v>
      </c>
      <c r="D759">
        <v>0</v>
      </c>
      <c r="E759" s="1">
        <v>0.5625</v>
      </c>
      <c r="F759" s="1">
        <f>E759-E757</f>
        <v>8.8888888888888851E-2</v>
      </c>
      <c r="G759" s="4">
        <f t="shared" si="91"/>
        <v>2.1333333333333324</v>
      </c>
      <c r="H759">
        <v>99.13</v>
      </c>
      <c r="I759">
        <v>8.5</v>
      </c>
      <c r="J759">
        <v>365.1481</v>
      </c>
      <c r="K759">
        <f t="shared" si="90"/>
        <v>361.97131152999998</v>
      </c>
      <c r="L759">
        <v>6.3215899999999996</v>
      </c>
      <c r="M759">
        <v>2</v>
      </c>
      <c r="N759">
        <f t="shared" si="96"/>
        <v>3.0699999999999998E-2</v>
      </c>
    </row>
    <row r="760" spans="1:14" x14ac:dyDescent="0.2">
      <c r="A760">
        <v>115</v>
      </c>
      <c r="B760">
        <v>6</v>
      </c>
      <c r="C760">
        <v>110</v>
      </c>
      <c r="D760">
        <v>0</v>
      </c>
      <c r="E760" s="1">
        <v>0.61875000000000002</v>
      </c>
      <c r="F760" s="1">
        <f>E760-E757</f>
        <v>0.14513888888888887</v>
      </c>
      <c r="G760" s="4">
        <f t="shared" si="91"/>
        <v>3.4833333333333329</v>
      </c>
      <c r="H760">
        <v>86.5</v>
      </c>
      <c r="I760">
        <v>8.5</v>
      </c>
      <c r="J760">
        <v>365.1481</v>
      </c>
      <c r="K760">
        <f t="shared" si="90"/>
        <v>315.85310650000002</v>
      </c>
      <c r="L760">
        <v>6.3215899999999996</v>
      </c>
      <c r="M760">
        <v>2</v>
      </c>
      <c r="N760">
        <f t="shared" si="96"/>
        <v>3.0699999999999998E-2</v>
      </c>
    </row>
    <row r="761" spans="1:14" x14ac:dyDescent="0.2">
      <c r="A761">
        <v>115</v>
      </c>
      <c r="B761">
        <v>6</v>
      </c>
      <c r="C761">
        <v>110</v>
      </c>
      <c r="D761">
        <v>0</v>
      </c>
      <c r="E761" s="1">
        <v>0.67638888888888893</v>
      </c>
      <c r="F761" s="1">
        <f>E761-E757</f>
        <v>0.20277777777777778</v>
      </c>
      <c r="G761" s="4">
        <f t="shared" si="91"/>
        <v>4.8666666666666671</v>
      </c>
      <c r="H761">
        <v>89.45</v>
      </c>
      <c r="I761">
        <v>8.5</v>
      </c>
      <c r="J761">
        <v>365.1481</v>
      </c>
      <c r="K761">
        <f t="shared" si="90"/>
        <v>326.62497545000002</v>
      </c>
      <c r="L761">
        <v>6.3215899999999996</v>
      </c>
      <c r="M761">
        <v>2</v>
      </c>
      <c r="N761">
        <f t="shared" si="96"/>
        <v>3.0699999999999998E-2</v>
      </c>
    </row>
    <row r="762" spans="1:14" x14ac:dyDescent="0.2">
      <c r="A762">
        <v>115</v>
      </c>
      <c r="B762">
        <v>6</v>
      </c>
      <c r="C762">
        <v>110</v>
      </c>
      <c r="D762">
        <v>0</v>
      </c>
      <c r="E762" s="1">
        <v>0.73819444444444438</v>
      </c>
      <c r="F762" s="1">
        <f>E762-E757</f>
        <v>0.26458333333333323</v>
      </c>
      <c r="G762" s="4">
        <f t="shared" si="91"/>
        <v>6.3499999999999979</v>
      </c>
      <c r="H762">
        <v>83.73</v>
      </c>
      <c r="I762">
        <v>8.5</v>
      </c>
      <c r="J762">
        <v>365.1481</v>
      </c>
      <c r="K762">
        <f t="shared" si="90"/>
        <v>305.73850413000002</v>
      </c>
      <c r="L762">
        <v>6.3215899999999996</v>
      </c>
      <c r="M762">
        <v>2</v>
      </c>
      <c r="N762">
        <f t="shared" si="96"/>
        <v>3.0699999999999998E-2</v>
      </c>
    </row>
    <row r="763" spans="1:14" x14ac:dyDescent="0.2">
      <c r="A763">
        <v>115</v>
      </c>
      <c r="B763">
        <v>6</v>
      </c>
      <c r="C763">
        <v>110</v>
      </c>
      <c r="D763">
        <v>0</v>
      </c>
      <c r="E763" s="1">
        <v>0.78333333333333333</v>
      </c>
      <c r="F763" s="1">
        <f>E763-E757</f>
        <v>0.30972222222222218</v>
      </c>
      <c r="G763" s="4">
        <f t="shared" si="91"/>
        <v>7.4333333333333318</v>
      </c>
      <c r="H763">
        <v>80.17</v>
      </c>
      <c r="I763">
        <v>8.5</v>
      </c>
      <c r="J763">
        <v>365.1481</v>
      </c>
      <c r="K763">
        <f t="shared" si="90"/>
        <v>292.73923177</v>
      </c>
      <c r="L763">
        <v>6.3215899999999996</v>
      </c>
      <c r="M763">
        <v>2</v>
      </c>
      <c r="N763">
        <f t="shared" si="96"/>
        <v>3.0699999999999998E-2</v>
      </c>
    </row>
    <row r="764" spans="1:14" x14ac:dyDescent="0.2">
      <c r="A764">
        <v>116</v>
      </c>
      <c r="B764">
        <v>1</v>
      </c>
      <c r="C764">
        <v>110</v>
      </c>
      <c r="D764">
        <v>1</v>
      </c>
      <c r="E764" s="1">
        <v>0.49444444444444446</v>
      </c>
      <c r="F764" s="1">
        <v>0</v>
      </c>
      <c r="G764" s="4">
        <f t="shared" si="91"/>
        <v>0</v>
      </c>
      <c r="H764">
        <v>103.85</v>
      </c>
      <c r="I764">
        <v>8.5</v>
      </c>
      <c r="J764">
        <v>365.1481</v>
      </c>
      <c r="K764">
        <f t="shared" si="90"/>
        <v>379.20630184999999</v>
      </c>
      <c r="L764">
        <v>6.3215899999999996</v>
      </c>
      <c r="M764">
        <v>1</v>
      </c>
      <c r="N764">
        <v>9.9000000000000008E-3</v>
      </c>
    </row>
    <row r="765" spans="1:14" x14ac:dyDescent="0.2">
      <c r="A765">
        <v>116</v>
      </c>
      <c r="B765">
        <v>1</v>
      </c>
      <c r="C765">
        <v>110</v>
      </c>
      <c r="D765">
        <v>1</v>
      </c>
      <c r="E765" s="1">
        <v>0.52500000000000002</v>
      </c>
      <c r="F765" s="1">
        <f>E765-E764</f>
        <v>3.0555555555555558E-2</v>
      </c>
      <c r="G765" s="4">
        <f t="shared" si="91"/>
        <v>0.73333333333333339</v>
      </c>
      <c r="H765">
        <v>98.47</v>
      </c>
      <c r="I765">
        <v>8.5</v>
      </c>
      <c r="J765">
        <v>365.1481</v>
      </c>
      <c r="K765">
        <f t="shared" si="90"/>
        <v>359.56133406999999</v>
      </c>
      <c r="L765">
        <v>6.3215899999999996</v>
      </c>
      <c r="M765">
        <v>1</v>
      </c>
      <c r="N765">
        <v>9.9000000000000008E-3</v>
      </c>
    </row>
    <row r="766" spans="1:14" x14ac:dyDescent="0.2">
      <c r="A766">
        <v>116</v>
      </c>
      <c r="B766">
        <v>1</v>
      </c>
      <c r="C766">
        <v>110</v>
      </c>
      <c r="D766">
        <v>1</v>
      </c>
      <c r="E766" s="1">
        <v>0.56458333333333333</v>
      </c>
      <c r="F766" s="1">
        <f>E766-E764</f>
        <v>7.0138888888888862E-2</v>
      </c>
      <c r="G766" s="4">
        <f t="shared" si="91"/>
        <v>1.6833333333333327</v>
      </c>
      <c r="H766">
        <v>97.64</v>
      </c>
      <c r="I766">
        <v>8.5</v>
      </c>
      <c r="J766">
        <v>365.1481</v>
      </c>
      <c r="K766">
        <f t="shared" si="90"/>
        <v>356.53060484000002</v>
      </c>
      <c r="L766">
        <v>6.3215899999999996</v>
      </c>
      <c r="M766">
        <v>1</v>
      </c>
      <c r="N766">
        <v>9.9000000000000008E-3</v>
      </c>
    </row>
    <row r="767" spans="1:14" x14ac:dyDescent="0.2">
      <c r="A767">
        <v>116</v>
      </c>
      <c r="B767">
        <v>1</v>
      </c>
      <c r="C767">
        <v>110</v>
      </c>
      <c r="D767">
        <v>1</v>
      </c>
      <c r="E767" s="1">
        <v>0.62013888888888891</v>
      </c>
      <c r="F767" s="1">
        <f>E767-E764</f>
        <v>0.12569444444444444</v>
      </c>
      <c r="G767" s="4">
        <f t="shared" si="91"/>
        <v>3.0166666666666666</v>
      </c>
      <c r="H767">
        <v>95.58</v>
      </c>
      <c r="I767">
        <v>8.5</v>
      </c>
      <c r="J767">
        <v>365.1481</v>
      </c>
      <c r="K767">
        <f t="shared" si="90"/>
        <v>349.00855397999999</v>
      </c>
      <c r="L767">
        <v>6.3215899999999996</v>
      </c>
      <c r="M767">
        <v>1</v>
      </c>
      <c r="N767">
        <v>9.9000000000000008E-3</v>
      </c>
    </row>
    <row r="768" spans="1:14" x14ac:dyDescent="0.2">
      <c r="A768">
        <v>116</v>
      </c>
      <c r="B768">
        <v>1</v>
      </c>
      <c r="C768">
        <v>110</v>
      </c>
      <c r="D768">
        <v>1</v>
      </c>
      <c r="E768" s="1">
        <v>0.67708333333333337</v>
      </c>
      <c r="F768" s="1">
        <f>E768-E764</f>
        <v>0.18263888888888891</v>
      </c>
      <c r="G768" s="4">
        <f t="shared" si="91"/>
        <v>4.3833333333333337</v>
      </c>
      <c r="H768">
        <v>91.61</v>
      </c>
      <c r="I768">
        <v>8.5</v>
      </c>
      <c r="J768">
        <v>365.1481</v>
      </c>
      <c r="K768">
        <f t="shared" si="90"/>
        <v>334.51217441</v>
      </c>
      <c r="L768">
        <v>6.3215899999999996</v>
      </c>
      <c r="M768">
        <v>1</v>
      </c>
      <c r="N768">
        <v>9.9000000000000008E-3</v>
      </c>
    </row>
    <row r="769" spans="1:14" x14ac:dyDescent="0.2">
      <c r="A769">
        <v>116</v>
      </c>
      <c r="B769">
        <v>1</v>
      </c>
      <c r="C769">
        <v>110</v>
      </c>
      <c r="D769">
        <v>1</v>
      </c>
      <c r="E769" s="1">
        <v>0.73888888888888893</v>
      </c>
      <c r="F769" s="1">
        <f>E769-E764</f>
        <v>0.24444444444444446</v>
      </c>
      <c r="G769" s="4">
        <f t="shared" si="91"/>
        <v>5.8666666666666671</v>
      </c>
      <c r="H769">
        <v>88.68</v>
      </c>
      <c r="I769">
        <v>8.5</v>
      </c>
      <c r="J769">
        <v>365.1481</v>
      </c>
      <c r="K769">
        <f t="shared" si="90"/>
        <v>323.81333508</v>
      </c>
      <c r="L769">
        <v>6.3215899999999996</v>
      </c>
      <c r="M769">
        <v>1</v>
      </c>
      <c r="N769">
        <v>9.9000000000000008E-3</v>
      </c>
    </row>
    <row r="770" spans="1:14" x14ac:dyDescent="0.2">
      <c r="A770">
        <v>116</v>
      </c>
      <c r="B770">
        <v>1</v>
      </c>
      <c r="C770">
        <v>110</v>
      </c>
      <c r="D770">
        <v>1</v>
      </c>
      <c r="E770" s="1">
        <v>0.78402777777777777</v>
      </c>
      <c r="F770" s="1">
        <f>E770-E764</f>
        <v>0.2895833333333333</v>
      </c>
      <c r="G770" s="4">
        <f t="shared" si="91"/>
        <v>6.9499999999999993</v>
      </c>
      <c r="H770">
        <v>87.31</v>
      </c>
      <c r="I770">
        <v>8.5</v>
      </c>
      <c r="J770">
        <v>365.1481</v>
      </c>
      <c r="K770">
        <f t="shared" si="90"/>
        <v>318.81080610999999</v>
      </c>
      <c r="L770">
        <v>6.3215899999999996</v>
      </c>
      <c r="M770">
        <v>1</v>
      </c>
      <c r="N770">
        <v>9.9000000000000008E-3</v>
      </c>
    </row>
    <row r="771" spans="1:14" x14ac:dyDescent="0.2">
      <c r="A771">
        <v>116</v>
      </c>
      <c r="B771">
        <v>1</v>
      </c>
      <c r="C771">
        <v>110</v>
      </c>
      <c r="D771">
        <v>1</v>
      </c>
      <c r="E771" s="1">
        <v>0.83888888888888891</v>
      </c>
      <c r="F771" s="1">
        <f>E771-E764</f>
        <v>0.34444444444444444</v>
      </c>
      <c r="G771" s="4">
        <f t="shared" si="91"/>
        <v>8.2666666666666657</v>
      </c>
      <c r="H771">
        <v>85.56</v>
      </c>
      <c r="I771">
        <v>8.5</v>
      </c>
      <c r="J771">
        <v>365.1481</v>
      </c>
      <c r="K771">
        <f t="shared" ref="K771:K834" si="97">(H771/100)*J771</f>
        <v>312.42071436000003</v>
      </c>
      <c r="L771">
        <v>6.3215899999999996</v>
      </c>
      <c r="M771">
        <v>1</v>
      </c>
      <c r="N771">
        <v>9.9000000000000008E-3</v>
      </c>
    </row>
    <row r="772" spans="1:14" x14ac:dyDescent="0.2">
      <c r="A772">
        <v>116</v>
      </c>
      <c r="B772">
        <v>1</v>
      </c>
      <c r="C772">
        <v>110</v>
      </c>
      <c r="D772">
        <v>1</v>
      </c>
      <c r="E772" s="1">
        <v>0.8979166666666667</v>
      </c>
      <c r="F772" s="1">
        <f>E772-E764</f>
        <v>0.40347222222222223</v>
      </c>
      <c r="G772" s="4">
        <f t="shared" ref="G772:G835" si="98">F772*24</f>
        <v>9.6833333333333336</v>
      </c>
      <c r="H772">
        <v>81.319999999999993</v>
      </c>
      <c r="I772">
        <v>8.5</v>
      </c>
      <c r="J772">
        <v>365.1481</v>
      </c>
      <c r="K772">
        <f t="shared" si="97"/>
        <v>296.93843491999996</v>
      </c>
      <c r="L772">
        <v>6.3215899999999996</v>
      </c>
      <c r="M772">
        <v>1</v>
      </c>
      <c r="N772">
        <v>9.9000000000000008E-3</v>
      </c>
    </row>
    <row r="773" spans="1:14" x14ac:dyDescent="0.2">
      <c r="A773">
        <v>117</v>
      </c>
      <c r="B773">
        <v>2</v>
      </c>
      <c r="C773">
        <v>110</v>
      </c>
      <c r="D773">
        <v>1</v>
      </c>
      <c r="E773" s="1">
        <v>0.50972222222222219</v>
      </c>
      <c r="F773" s="1">
        <v>0</v>
      </c>
      <c r="G773" s="4">
        <f t="shared" si="98"/>
        <v>0</v>
      </c>
      <c r="H773">
        <v>104.52</v>
      </c>
      <c r="I773">
        <v>8.5</v>
      </c>
      <c r="J773">
        <v>365.1481</v>
      </c>
      <c r="K773">
        <f t="shared" si="97"/>
        <v>381.65279411999995</v>
      </c>
      <c r="L773">
        <v>6.3215899999999996</v>
      </c>
      <c r="M773">
        <v>2</v>
      </c>
      <c r="N773">
        <f t="shared" ref="N773:N781" si="99">0.0087+0.0037</f>
        <v>1.24E-2</v>
      </c>
    </row>
    <row r="774" spans="1:14" x14ac:dyDescent="0.2">
      <c r="A774">
        <v>117</v>
      </c>
      <c r="B774">
        <v>2</v>
      </c>
      <c r="C774">
        <v>110</v>
      </c>
      <c r="D774">
        <v>1</v>
      </c>
      <c r="E774" s="1">
        <v>0.52777777777777779</v>
      </c>
      <c r="F774" s="1">
        <f>E774-E773</f>
        <v>1.8055555555555602E-2</v>
      </c>
      <c r="G774" s="4">
        <f t="shared" si="98"/>
        <v>0.43333333333333446</v>
      </c>
      <c r="H774">
        <v>98.95</v>
      </c>
      <c r="I774">
        <v>8.5</v>
      </c>
      <c r="J774">
        <v>365.1481</v>
      </c>
      <c r="K774">
        <f t="shared" si="97"/>
        <v>361.31404495000004</v>
      </c>
      <c r="L774">
        <v>6.3215899999999996</v>
      </c>
      <c r="M774">
        <v>2</v>
      </c>
      <c r="N774">
        <f t="shared" si="99"/>
        <v>1.24E-2</v>
      </c>
    </row>
    <row r="775" spans="1:14" x14ac:dyDescent="0.2">
      <c r="A775">
        <v>117</v>
      </c>
      <c r="B775">
        <v>2</v>
      </c>
      <c r="C775">
        <v>110</v>
      </c>
      <c r="D775">
        <v>1</v>
      </c>
      <c r="E775" s="1">
        <v>0.56736111111111109</v>
      </c>
      <c r="F775" s="1">
        <f>E775-E773</f>
        <v>5.7638888888888906E-2</v>
      </c>
      <c r="G775" s="4">
        <f t="shared" si="98"/>
        <v>1.3833333333333337</v>
      </c>
      <c r="H775">
        <v>98.7</v>
      </c>
      <c r="I775">
        <v>8.5</v>
      </c>
      <c r="J775">
        <v>365.1481</v>
      </c>
      <c r="K775">
        <f t="shared" si="97"/>
        <v>360.40117470000001</v>
      </c>
      <c r="L775">
        <v>6.3215899999999996</v>
      </c>
      <c r="M775">
        <v>2</v>
      </c>
      <c r="N775">
        <f t="shared" si="99"/>
        <v>1.24E-2</v>
      </c>
    </row>
    <row r="776" spans="1:14" x14ac:dyDescent="0.2">
      <c r="A776">
        <v>117</v>
      </c>
      <c r="B776">
        <v>2</v>
      </c>
      <c r="C776">
        <v>110</v>
      </c>
      <c r="D776">
        <v>1</v>
      </c>
      <c r="E776" s="1">
        <v>0.62152777777777779</v>
      </c>
      <c r="F776" s="1">
        <f>E776-E773</f>
        <v>0.1118055555555556</v>
      </c>
      <c r="G776" s="4">
        <f t="shared" si="98"/>
        <v>2.6833333333333345</v>
      </c>
      <c r="H776">
        <v>96.39</v>
      </c>
      <c r="I776">
        <v>8.5</v>
      </c>
      <c r="J776">
        <v>365.1481</v>
      </c>
      <c r="K776">
        <f t="shared" si="97"/>
        <v>351.96625359000001</v>
      </c>
      <c r="L776">
        <v>6.3215899999999996</v>
      </c>
      <c r="M776">
        <v>2</v>
      </c>
      <c r="N776">
        <f t="shared" si="99"/>
        <v>1.24E-2</v>
      </c>
    </row>
    <row r="777" spans="1:14" x14ac:dyDescent="0.2">
      <c r="A777">
        <v>117</v>
      </c>
      <c r="B777">
        <v>2</v>
      </c>
      <c r="C777">
        <v>110</v>
      </c>
      <c r="D777">
        <v>1</v>
      </c>
      <c r="E777" s="1">
        <v>0.6791666666666667</v>
      </c>
      <c r="F777" s="1">
        <f>E777-E773</f>
        <v>0.16944444444444451</v>
      </c>
      <c r="G777" s="4">
        <f t="shared" si="98"/>
        <v>4.0666666666666682</v>
      </c>
      <c r="H777">
        <v>96.27</v>
      </c>
      <c r="I777">
        <v>8.5</v>
      </c>
      <c r="J777">
        <v>365.1481</v>
      </c>
      <c r="K777">
        <f t="shared" si="97"/>
        <v>351.52807587000001</v>
      </c>
      <c r="L777">
        <v>6.3215899999999996</v>
      </c>
      <c r="M777">
        <v>2</v>
      </c>
      <c r="N777">
        <f t="shared" si="99"/>
        <v>1.24E-2</v>
      </c>
    </row>
    <row r="778" spans="1:14" x14ac:dyDescent="0.2">
      <c r="A778">
        <v>117</v>
      </c>
      <c r="B778">
        <v>2</v>
      </c>
      <c r="C778">
        <v>110</v>
      </c>
      <c r="D778">
        <v>1</v>
      </c>
      <c r="E778" s="1">
        <v>0.7416666666666667</v>
      </c>
      <c r="F778" s="1">
        <f>E778-E773</f>
        <v>0.23194444444444451</v>
      </c>
      <c r="G778" s="4">
        <f t="shared" si="98"/>
        <v>5.5666666666666682</v>
      </c>
      <c r="H778">
        <v>90.3</v>
      </c>
      <c r="I778">
        <v>8.5</v>
      </c>
      <c r="J778">
        <v>365.1481</v>
      </c>
      <c r="K778">
        <f t="shared" si="97"/>
        <v>329.72873429999999</v>
      </c>
      <c r="L778">
        <v>6.3215899999999996</v>
      </c>
      <c r="M778">
        <v>2</v>
      </c>
      <c r="N778">
        <f t="shared" si="99"/>
        <v>1.24E-2</v>
      </c>
    </row>
    <row r="779" spans="1:14" x14ac:dyDescent="0.2">
      <c r="A779">
        <v>117</v>
      </c>
      <c r="B779">
        <v>2</v>
      </c>
      <c r="C779">
        <v>110</v>
      </c>
      <c r="D779">
        <v>1</v>
      </c>
      <c r="E779" s="1">
        <v>0.78541666666666676</v>
      </c>
      <c r="F779" s="1">
        <f>E779-E773</f>
        <v>0.27569444444444458</v>
      </c>
      <c r="G779" s="4">
        <f t="shared" si="98"/>
        <v>6.6166666666666698</v>
      </c>
      <c r="H779">
        <v>88.44</v>
      </c>
      <c r="I779">
        <v>8.5</v>
      </c>
      <c r="J779">
        <v>365.1481</v>
      </c>
      <c r="K779">
        <f t="shared" si="97"/>
        <v>322.93697964</v>
      </c>
      <c r="L779">
        <v>6.3215899999999996</v>
      </c>
      <c r="M779">
        <v>2</v>
      </c>
      <c r="N779">
        <f t="shared" si="99"/>
        <v>1.24E-2</v>
      </c>
    </row>
    <row r="780" spans="1:14" x14ac:dyDescent="0.2">
      <c r="A780">
        <v>117</v>
      </c>
      <c r="B780">
        <v>2</v>
      </c>
      <c r="C780">
        <v>110</v>
      </c>
      <c r="D780">
        <v>1</v>
      </c>
      <c r="E780" s="1">
        <v>0.84027777777777779</v>
      </c>
      <c r="F780" s="1">
        <f>E780-E773</f>
        <v>0.3305555555555556</v>
      </c>
      <c r="G780" s="4">
        <f t="shared" si="98"/>
        <v>7.9333333333333345</v>
      </c>
      <c r="H780">
        <v>86.43</v>
      </c>
      <c r="I780">
        <v>8.5</v>
      </c>
      <c r="J780">
        <v>365.1481</v>
      </c>
      <c r="K780">
        <f t="shared" si="97"/>
        <v>315.59750283</v>
      </c>
      <c r="L780">
        <v>6.3215899999999996</v>
      </c>
      <c r="M780">
        <v>2</v>
      </c>
      <c r="N780">
        <f t="shared" si="99"/>
        <v>1.24E-2</v>
      </c>
    </row>
    <row r="781" spans="1:14" x14ac:dyDescent="0.2">
      <c r="A781">
        <v>117</v>
      </c>
      <c r="B781">
        <v>2</v>
      </c>
      <c r="C781">
        <v>110</v>
      </c>
      <c r="D781">
        <v>1</v>
      </c>
      <c r="E781" s="1">
        <v>0.9</v>
      </c>
      <c r="F781" s="1">
        <f>E781-E773</f>
        <v>0.39027777777777783</v>
      </c>
      <c r="G781" s="4">
        <f t="shared" si="98"/>
        <v>9.3666666666666671</v>
      </c>
      <c r="H781">
        <v>80.98</v>
      </c>
      <c r="I781">
        <v>8.5</v>
      </c>
      <c r="J781">
        <v>365.1481</v>
      </c>
      <c r="K781">
        <f t="shared" si="97"/>
        <v>295.69693138000002</v>
      </c>
      <c r="L781">
        <v>6.3215899999999996</v>
      </c>
      <c r="M781">
        <v>2</v>
      </c>
      <c r="N781">
        <f t="shared" si="99"/>
        <v>1.24E-2</v>
      </c>
    </row>
    <row r="782" spans="1:14" x14ac:dyDescent="0.2">
      <c r="A782">
        <v>118</v>
      </c>
      <c r="B782">
        <v>3</v>
      </c>
      <c r="C782">
        <v>110</v>
      </c>
      <c r="D782">
        <v>1</v>
      </c>
      <c r="E782" s="1">
        <v>0.50486111111111109</v>
      </c>
      <c r="F782" s="1">
        <v>0</v>
      </c>
      <c r="G782" s="4">
        <f t="shared" si="98"/>
        <v>0</v>
      </c>
      <c r="H782">
        <v>98.36</v>
      </c>
      <c r="I782">
        <v>8.5</v>
      </c>
      <c r="J782">
        <v>365.1481</v>
      </c>
      <c r="K782">
        <f t="shared" si="97"/>
        <v>359.15967116000002</v>
      </c>
      <c r="L782">
        <v>6.3215899999999996</v>
      </c>
      <c r="M782">
        <v>3</v>
      </c>
      <c r="N782">
        <f>0.0035+0.0044+0.0032</f>
        <v>1.11E-2</v>
      </c>
    </row>
    <row r="783" spans="1:14" x14ac:dyDescent="0.2">
      <c r="A783">
        <v>118</v>
      </c>
      <c r="B783">
        <v>3</v>
      </c>
      <c r="C783">
        <v>110</v>
      </c>
      <c r="D783">
        <v>1</v>
      </c>
      <c r="E783" s="1">
        <v>0.52638888888888891</v>
      </c>
      <c r="F783" s="1">
        <f>E783-E782</f>
        <v>2.1527777777777812E-2</v>
      </c>
      <c r="G783" s="4">
        <f t="shared" si="98"/>
        <v>0.5166666666666675</v>
      </c>
      <c r="H783">
        <v>90.85</v>
      </c>
      <c r="I783">
        <v>8.5</v>
      </c>
      <c r="J783">
        <v>365.1481</v>
      </c>
      <c r="K783">
        <f t="shared" si="97"/>
        <v>331.73704885000001</v>
      </c>
      <c r="L783">
        <v>6.3215899999999996</v>
      </c>
      <c r="M783">
        <v>3</v>
      </c>
      <c r="N783">
        <f>0.0035+0.0044+0.0032</f>
        <v>1.11E-2</v>
      </c>
    </row>
    <row r="784" spans="1:14" x14ac:dyDescent="0.2">
      <c r="A784">
        <v>118</v>
      </c>
      <c r="B784">
        <v>3</v>
      </c>
      <c r="C784">
        <v>110</v>
      </c>
      <c r="D784">
        <v>1</v>
      </c>
      <c r="E784" s="1">
        <v>0.56597222222222221</v>
      </c>
      <c r="F784" s="1">
        <f>E784-E782</f>
        <v>6.1111111111111116E-2</v>
      </c>
      <c r="G784" s="4">
        <f t="shared" si="98"/>
        <v>1.4666666666666668</v>
      </c>
      <c r="H784">
        <v>86.51</v>
      </c>
      <c r="I784">
        <v>8.5</v>
      </c>
      <c r="J784">
        <v>365.1481</v>
      </c>
      <c r="K784">
        <f t="shared" si="97"/>
        <v>315.88962131000005</v>
      </c>
      <c r="L784">
        <v>6.3215899999999996</v>
      </c>
      <c r="M784">
        <v>3</v>
      </c>
      <c r="N784">
        <f>0.0035+0.0044+0.0032</f>
        <v>1.11E-2</v>
      </c>
    </row>
    <row r="785" spans="1:14" x14ac:dyDescent="0.2">
      <c r="A785">
        <v>118</v>
      </c>
      <c r="B785">
        <v>3</v>
      </c>
      <c r="C785">
        <v>110</v>
      </c>
      <c r="D785">
        <v>1</v>
      </c>
      <c r="E785" s="1">
        <v>0.62083333333333335</v>
      </c>
      <c r="F785" s="1">
        <f>E785-E782</f>
        <v>0.11597222222222225</v>
      </c>
      <c r="G785" s="4">
        <f t="shared" si="98"/>
        <v>2.7833333333333341</v>
      </c>
      <c r="H785">
        <v>80.069999999999993</v>
      </c>
      <c r="I785">
        <v>8.5</v>
      </c>
      <c r="J785">
        <v>365.1481</v>
      </c>
      <c r="K785">
        <f t="shared" si="97"/>
        <v>292.37408367</v>
      </c>
      <c r="L785">
        <v>6.3215899999999996</v>
      </c>
      <c r="M785">
        <v>3</v>
      </c>
      <c r="N785">
        <f>0.0035+0.0044+0.0032</f>
        <v>1.11E-2</v>
      </c>
    </row>
    <row r="786" spans="1:14" x14ac:dyDescent="0.2">
      <c r="A786">
        <v>118</v>
      </c>
      <c r="B786">
        <v>3</v>
      </c>
      <c r="C786">
        <v>110</v>
      </c>
      <c r="D786">
        <v>1</v>
      </c>
      <c r="E786" s="1">
        <v>0.64236111111111105</v>
      </c>
      <c r="F786" s="1">
        <f>E786-E782</f>
        <v>0.13749999999999996</v>
      </c>
      <c r="G786" s="4">
        <f t="shared" si="98"/>
        <v>3.2999999999999989</v>
      </c>
      <c r="H786">
        <v>78.22</v>
      </c>
      <c r="I786">
        <v>8.5</v>
      </c>
      <c r="J786">
        <v>365.1481</v>
      </c>
      <c r="K786">
        <f t="shared" si="97"/>
        <v>285.61884382</v>
      </c>
      <c r="L786">
        <v>6.3215899999999996</v>
      </c>
      <c r="M786">
        <v>3</v>
      </c>
      <c r="N786">
        <f>0.0035+0.0044+0.0032</f>
        <v>1.11E-2</v>
      </c>
    </row>
    <row r="787" spans="1:14" x14ac:dyDescent="0.2">
      <c r="A787">
        <v>119</v>
      </c>
      <c r="B787">
        <v>5</v>
      </c>
      <c r="C787">
        <v>110</v>
      </c>
      <c r="D787">
        <v>1</v>
      </c>
      <c r="E787" s="1">
        <v>0.50763888888888886</v>
      </c>
      <c r="F787" s="1">
        <v>0</v>
      </c>
      <c r="G787" s="4">
        <f t="shared" si="98"/>
        <v>0</v>
      </c>
      <c r="H787">
        <v>104.46</v>
      </c>
      <c r="I787">
        <v>8.5</v>
      </c>
      <c r="J787">
        <v>365.1481</v>
      </c>
      <c r="K787">
        <f t="shared" si="97"/>
        <v>381.43370526000001</v>
      </c>
      <c r="L787">
        <v>6.3215899999999996</v>
      </c>
      <c r="M787">
        <v>3</v>
      </c>
      <c r="N787">
        <f t="shared" ref="N787:N792" si="100">0.01+0.0036+0.0037</f>
        <v>1.7300000000000003E-2</v>
      </c>
    </row>
    <row r="788" spans="1:14" x14ac:dyDescent="0.2">
      <c r="A788">
        <v>119</v>
      </c>
      <c r="B788">
        <v>5</v>
      </c>
      <c r="C788">
        <v>110</v>
      </c>
      <c r="D788">
        <v>1</v>
      </c>
      <c r="E788" s="1">
        <v>0.52708333333333335</v>
      </c>
      <c r="F788" s="1">
        <f>E788-E787</f>
        <v>1.9444444444444486E-2</v>
      </c>
      <c r="G788" s="4">
        <f t="shared" si="98"/>
        <v>0.46666666666666767</v>
      </c>
      <c r="H788">
        <v>98.84</v>
      </c>
      <c r="I788">
        <v>8.5</v>
      </c>
      <c r="J788">
        <v>365.1481</v>
      </c>
      <c r="K788">
        <f t="shared" si="97"/>
        <v>360.91238204000001</v>
      </c>
      <c r="L788">
        <v>6.3215899999999996</v>
      </c>
      <c r="M788">
        <v>3</v>
      </c>
      <c r="N788">
        <f t="shared" si="100"/>
        <v>1.7300000000000003E-2</v>
      </c>
    </row>
    <row r="789" spans="1:14" x14ac:dyDescent="0.2">
      <c r="A789">
        <v>119</v>
      </c>
      <c r="B789">
        <v>5</v>
      </c>
      <c r="C789">
        <v>110</v>
      </c>
      <c r="D789">
        <v>1</v>
      </c>
      <c r="E789" s="1">
        <v>0.56666666666666665</v>
      </c>
      <c r="F789" s="1">
        <f>E789-E787</f>
        <v>5.902777777777779E-2</v>
      </c>
      <c r="G789" s="4">
        <f t="shared" si="98"/>
        <v>1.416666666666667</v>
      </c>
      <c r="H789">
        <v>97.27</v>
      </c>
      <c r="I789">
        <v>8.5</v>
      </c>
      <c r="J789">
        <v>365.1481</v>
      </c>
      <c r="K789">
        <f t="shared" si="97"/>
        <v>355.17955687</v>
      </c>
      <c r="L789">
        <v>6.3215899999999996</v>
      </c>
      <c r="M789">
        <v>3</v>
      </c>
      <c r="N789">
        <f t="shared" si="100"/>
        <v>1.7300000000000003E-2</v>
      </c>
    </row>
    <row r="790" spans="1:14" x14ac:dyDescent="0.2">
      <c r="A790">
        <v>119</v>
      </c>
      <c r="B790">
        <v>5</v>
      </c>
      <c r="C790">
        <v>110</v>
      </c>
      <c r="D790">
        <v>1</v>
      </c>
      <c r="E790" s="1">
        <v>0.62152777777777779</v>
      </c>
      <c r="F790" s="1">
        <f>E790-E787</f>
        <v>0.11388888888888893</v>
      </c>
      <c r="G790" s="4">
        <f t="shared" si="98"/>
        <v>2.7333333333333343</v>
      </c>
      <c r="H790">
        <v>93.67</v>
      </c>
      <c r="I790">
        <v>8.5</v>
      </c>
      <c r="J790">
        <v>365.1481</v>
      </c>
      <c r="K790">
        <f t="shared" si="97"/>
        <v>342.03422526999998</v>
      </c>
      <c r="L790">
        <v>6.3215899999999996</v>
      </c>
      <c r="M790">
        <v>3</v>
      </c>
      <c r="N790">
        <f t="shared" si="100"/>
        <v>1.7300000000000003E-2</v>
      </c>
    </row>
    <row r="791" spans="1:14" x14ac:dyDescent="0.2">
      <c r="A791">
        <v>119</v>
      </c>
      <c r="B791">
        <v>5</v>
      </c>
      <c r="C791">
        <v>110</v>
      </c>
      <c r="D791">
        <v>1</v>
      </c>
      <c r="E791" s="1">
        <v>0.67847222222222225</v>
      </c>
      <c r="F791" s="1">
        <f>E791-E787</f>
        <v>0.17083333333333339</v>
      </c>
      <c r="G791" s="4">
        <f t="shared" si="98"/>
        <v>4.1000000000000014</v>
      </c>
      <c r="H791">
        <v>88.57</v>
      </c>
      <c r="I791">
        <v>8.5</v>
      </c>
      <c r="J791">
        <v>365.1481</v>
      </c>
      <c r="K791">
        <f t="shared" si="97"/>
        <v>323.41167216999997</v>
      </c>
      <c r="L791">
        <v>6.3215899999999996</v>
      </c>
      <c r="M791">
        <v>3</v>
      </c>
      <c r="N791">
        <f t="shared" si="100"/>
        <v>1.7300000000000003E-2</v>
      </c>
    </row>
    <row r="792" spans="1:14" x14ac:dyDescent="0.2">
      <c r="A792">
        <v>119</v>
      </c>
      <c r="B792">
        <v>5</v>
      </c>
      <c r="C792">
        <v>110</v>
      </c>
      <c r="D792">
        <v>1</v>
      </c>
      <c r="E792" s="1">
        <v>0.7402777777777777</v>
      </c>
      <c r="F792" s="1">
        <f>E792-E787</f>
        <v>0.23263888888888884</v>
      </c>
      <c r="G792" s="4">
        <f t="shared" si="98"/>
        <v>5.5833333333333321</v>
      </c>
      <c r="H792">
        <v>84.89</v>
      </c>
      <c r="I792">
        <v>8.5</v>
      </c>
      <c r="J792">
        <v>365.1481</v>
      </c>
      <c r="K792">
        <f t="shared" si="97"/>
        <v>309.97422209000001</v>
      </c>
      <c r="L792">
        <v>6.3215899999999996</v>
      </c>
      <c r="M792">
        <v>3</v>
      </c>
      <c r="N792">
        <f t="shared" si="100"/>
        <v>1.7300000000000003E-2</v>
      </c>
    </row>
    <row r="793" spans="1:14" x14ac:dyDescent="0.2">
      <c r="A793">
        <v>120</v>
      </c>
      <c r="B793">
        <v>6</v>
      </c>
      <c r="C793">
        <v>110</v>
      </c>
      <c r="D793">
        <v>1</v>
      </c>
      <c r="E793" s="1">
        <v>0.49652777777777773</v>
      </c>
      <c r="F793" s="1">
        <v>0</v>
      </c>
      <c r="G793" s="4">
        <f t="shared" si="98"/>
        <v>0</v>
      </c>
      <c r="H793">
        <v>103.8</v>
      </c>
      <c r="I793">
        <v>8.5</v>
      </c>
      <c r="J793">
        <v>365.1481</v>
      </c>
      <c r="K793">
        <f t="shared" si="97"/>
        <v>379.02372780000002</v>
      </c>
      <c r="L793">
        <v>6.3215899999999996</v>
      </c>
      <c r="M793">
        <v>3</v>
      </c>
      <c r="N793">
        <f t="shared" ref="N793:N798" si="101">0.0167+0.0078+0.0074</f>
        <v>3.1899999999999998E-2</v>
      </c>
    </row>
    <row r="794" spans="1:14" x14ac:dyDescent="0.2">
      <c r="A794">
        <v>120</v>
      </c>
      <c r="B794">
        <v>6</v>
      </c>
      <c r="C794">
        <v>110</v>
      </c>
      <c r="D794">
        <v>1</v>
      </c>
      <c r="E794" s="1">
        <v>0.52569444444444446</v>
      </c>
      <c r="F794" s="1">
        <f>E794-E793</f>
        <v>2.916666666666673E-2</v>
      </c>
      <c r="G794" s="4">
        <f t="shared" si="98"/>
        <v>0.70000000000000151</v>
      </c>
      <c r="H794">
        <v>99.77</v>
      </c>
      <c r="I794">
        <v>8.5</v>
      </c>
      <c r="J794">
        <v>365.1481</v>
      </c>
      <c r="K794">
        <f t="shared" si="97"/>
        <v>364.30825936999997</v>
      </c>
      <c r="L794">
        <v>6.3215899999999996</v>
      </c>
      <c r="M794">
        <v>3</v>
      </c>
      <c r="N794">
        <f t="shared" si="101"/>
        <v>3.1899999999999998E-2</v>
      </c>
    </row>
    <row r="795" spans="1:14" x14ac:dyDescent="0.2">
      <c r="A795">
        <v>120</v>
      </c>
      <c r="B795">
        <v>6</v>
      </c>
      <c r="C795">
        <v>110</v>
      </c>
      <c r="D795">
        <v>1</v>
      </c>
      <c r="E795" s="1">
        <v>0.56527777777777777</v>
      </c>
      <c r="F795" s="1">
        <f>E795-E793</f>
        <v>6.8750000000000033E-2</v>
      </c>
      <c r="G795" s="4">
        <f t="shared" si="98"/>
        <v>1.6500000000000008</v>
      </c>
      <c r="H795">
        <v>97.76</v>
      </c>
      <c r="I795">
        <v>8.5</v>
      </c>
      <c r="J795">
        <v>365.1481</v>
      </c>
      <c r="K795">
        <f t="shared" si="97"/>
        <v>356.96878256000002</v>
      </c>
      <c r="L795">
        <v>6.3215899999999996</v>
      </c>
      <c r="M795">
        <v>3</v>
      </c>
      <c r="N795">
        <f t="shared" si="101"/>
        <v>3.1899999999999998E-2</v>
      </c>
    </row>
    <row r="796" spans="1:14" x14ac:dyDescent="0.2">
      <c r="A796">
        <v>120</v>
      </c>
      <c r="B796">
        <v>6</v>
      </c>
      <c r="C796">
        <v>110</v>
      </c>
      <c r="D796">
        <v>1</v>
      </c>
      <c r="E796" s="1">
        <v>0.62013888888888891</v>
      </c>
      <c r="F796" s="1">
        <f>E796-E793</f>
        <v>0.12361111111111117</v>
      </c>
      <c r="G796" s="4">
        <f t="shared" si="98"/>
        <v>2.9666666666666681</v>
      </c>
      <c r="H796">
        <v>91.23</v>
      </c>
      <c r="I796">
        <v>8.5</v>
      </c>
      <c r="J796">
        <v>365.1481</v>
      </c>
      <c r="K796">
        <f t="shared" si="97"/>
        <v>333.12461163</v>
      </c>
      <c r="L796">
        <v>6.3215899999999996</v>
      </c>
      <c r="M796">
        <v>3</v>
      </c>
      <c r="N796">
        <f t="shared" si="101"/>
        <v>3.1899999999999998E-2</v>
      </c>
    </row>
    <row r="797" spans="1:14" x14ac:dyDescent="0.2">
      <c r="A797">
        <v>120</v>
      </c>
      <c r="B797">
        <v>6</v>
      </c>
      <c r="C797">
        <v>110</v>
      </c>
      <c r="D797">
        <v>1</v>
      </c>
      <c r="E797" s="1">
        <v>0.6777777777777777</v>
      </c>
      <c r="F797" s="1">
        <f>E797-E793</f>
        <v>0.18124999999999997</v>
      </c>
      <c r="G797" s="4">
        <f t="shared" si="98"/>
        <v>4.3499999999999996</v>
      </c>
      <c r="H797">
        <v>85.85</v>
      </c>
      <c r="I797">
        <v>8.5</v>
      </c>
      <c r="J797">
        <v>365.1481</v>
      </c>
      <c r="K797">
        <f t="shared" si="97"/>
        <v>313.47964385</v>
      </c>
      <c r="L797">
        <v>6.3215899999999996</v>
      </c>
      <c r="M797">
        <v>3</v>
      </c>
      <c r="N797">
        <f t="shared" si="101"/>
        <v>3.1899999999999998E-2</v>
      </c>
    </row>
    <row r="798" spans="1:14" x14ac:dyDescent="0.2">
      <c r="A798">
        <v>120</v>
      </c>
      <c r="B798">
        <v>6</v>
      </c>
      <c r="C798">
        <v>110</v>
      </c>
      <c r="D798">
        <v>1</v>
      </c>
      <c r="E798" s="1">
        <v>0.73958333333333337</v>
      </c>
      <c r="F798" s="1">
        <f>E798-E793</f>
        <v>0.24305555555555564</v>
      </c>
      <c r="G798" s="4">
        <f t="shared" si="98"/>
        <v>5.8333333333333357</v>
      </c>
      <c r="H798">
        <v>78.67</v>
      </c>
      <c r="I798">
        <v>8.5</v>
      </c>
      <c r="J798">
        <v>365.1481</v>
      </c>
      <c r="K798">
        <f t="shared" si="97"/>
        <v>287.26201027000002</v>
      </c>
      <c r="L798">
        <v>6.3215899999999996</v>
      </c>
      <c r="M798">
        <v>3</v>
      </c>
      <c r="N798">
        <f t="shared" si="101"/>
        <v>3.1899999999999998E-2</v>
      </c>
    </row>
    <row r="799" spans="1:14" x14ac:dyDescent="0.2">
      <c r="A799">
        <v>121</v>
      </c>
      <c r="B799">
        <v>2</v>
      </c>
      <c r="C799">
        <v>120</v>
      </c>
      <c r="D799">
        <v>0</v>
      </c>
      <c r="E799" s="1">
        <v>0.54305555555555551</v>
      </c>
      <c r="F799" s="1">
        <v>0</v>
      </c>
      <c r="G799" s="4">
        <f t="shared" si="98"/>
        <v>0</v>
      </c>
      <c r="H799">
        <v>103.94</v>
      </c>
      <c r="I799">
        <v>8.5</v>
      </c>
      <c r="J799">
        <v>365.1481</v>
      </c>
      <c r="K799">
        <f t="shared" si="97"/>
        <v>379.53493513999996</v>
      </c>
      <c r="L799">
        <v>6.3215899999999996</v>
      </c>
      <c r="M799">
        <v>3</v>
      </c>
      <c r="N799">
        <f t="shared" ref="N799:N804" si="102">0.0024+0.0077+0.0078</f>
        <v>1.7899999999999999E-2</v>
      </c>
    </row>
    <row r="800" spans="1:14" x14ac:dyDescent="0.2">
      <c r="A800">
        <v>121</v>
      </c>
      <c r="B800">
        <v>2</v>
      </c>
      <c r="C800">
        <v>120</v>
      </c>
      <c r="D800">
        <v>0</v>
      </c>
      <c r="E800" s="1">
        <v>0.56736111111111109</v>
      </c>
      <c r="F800" s="1">
        <f>E800-E799</f>
        <v>2.430555555555558E-2</v>
      </c>
      <c r="G800" s="4">
        <f t="shared" si="98"/>
        <v>0.58333333333333393</v>
      </c>
      <c r="H800">
        <v>103.7</v>
      </c>
      <c r="I800">
        <v>8.5</v>
      </c>
      <c r="J800">
        <v>365.1481</v>
      </c>
      <c r="K800">
        <f t="shared" si="97"/>
        <v>378.65857969999996</v>
      </c>
      <c r="L800">
        <v>6.3215899999999996</v>
      </c>
      <c r="M800">
        <v>3</v>
      </c>
      <c r="N800">
        <f t="shared" si="102"/>
        <v>1.7899999999999999E-2</v>
      </c>
    </row>
    <row r="801" spans="1:14" x14ac:dyDescent="0.2">
      <c r="A801">
        <v>121</v>
      </c>
      <c r="B801">
        <v>2</v>
      </c>
      <c r="C801">
        <v>120</v>
      </c>
      <c r="D801">
        <v>0</v>
      </c>
      <c r="E801" s="1">
        <v>0.62222222222222223</v>
      </c>
      <c r="F801" s="1">
        <f>E801-E799</f>
        <v>7.9166666666666718E-2</v>
      </c>
      <c r="G801" s="4">
        <f t="shared" si="98"/>
        <v>1.9000000000000012</v>
      </c>
      <c r="H801">
        <v>94.74</v>
      </c>
      <c r="I801">
        <v>8.5</v>
      </c>
      <c r="J801">
        <v>365.1481</v>
      </c>
      <c r="K801">
        <f t="shared" si="97"/>
        <v>345.94130993999994</v>
      </c>
      <c r="L801">
        <v>6.3215899999999996</v>
      </c>
      <c r="M801">
        <v>3</v>
      </c>
      <c r="N801">
        <f t="shared" si="102"/>
        <v>1.7899999999999999E-2</v>
      </c>
    </row>
    <row r="802" spans="1:14" x14ac:dyDescent="0.2">
      <c r="A802">
        <v>121</v>
      </c>
      <c r="B802">
        <v>2</v>
      </c>
      <c r="C802">
        <v>120</v>
      </c>
      <c r="D802">
        <v>0</v>
      </c>
      <c r="E802" s="1">
        <v>0.6791666666666667</v>
      </c>
      <c r="F802" s="1">
        <f>E802-E799</f>
        <v>0.13611111111111118</v>
      </c>
      <c r="G802" s="4">
        <f t="shared" si="98"/>
        <v>3.2666666666666684</v>
      </c>
      <c r="H802">
        <v>89.05</v>
      </c>
      <c r="I802">
        <v>8.5</v>
      </c>
      <c r="J802">
        <v>365.1481</v>
      </c>
      <c r="K802">
        <f t="shared" si="97"/>
        <v>325.16438304999997</v>
      </c>
      <c r="L802">
        <v>6.3215899999999996</v>
      </c>
      <c r="M802">
        <v>3</v>
      </c>
      <c r="N802">
        <f t="shared" si="102"/>
        <v>1.7899999999999999E-2</v>
      </c>
    </row>
    <row r="803" spans="1:14" x14ac:dyDescent="0.2">
      <c r="A803">
        <v>121</v>
      </c>
      <c r="B803">
        <v>2</v>
      </c>
      <c r="C803">
        <v>120</v>
      </c>
      <c r="D803">
        <v>0</v>
      </c>
      <c r="E803" s="1">
        <v>0.70833333333333337</v>
      </c>
      <c r="F803" s="1">
        <f>E803-E799</f>
        <v>0.16527777777777786</v>
      </c>
      <c r="G803" s="4">
        <f t="shared" si="98"/>
        <v>3.9666666666666686</v>
      </c>
      <c r="H803">
        <v>86.05</v>
      </c>
      <c r="I803">
        <v>8.5</v>
      </c>
      <c r="J803">
        <v>365.1481</v>
      </c>
      <c r="K803">
        <f t="shared" si="97"/>
        <v>314.20994005</v>
      </c>
      <c r="L803">
        <v>6.3215899999999996</v>
      </c>
      <c r="M803">
        <v>3</v>
      </c>
      <c r="N803">
        <f t="shared" si="102"/>
        <v>1.7899999999999999E-2</v>
      </c>
    </row>
    <row r="804" spans="1:14" x14ac:dyDescent="0.2">
      <c r="A804">
        <v>121</v>
      </c>
      <c r="B804">
        <v>2</v>
      </c>
      <c r="C804">
        <v>120</v>
      </c>
      <c r="D804">
        <v>0</v>
      </c>
      <c r="E804" s="1">
        <v>0.74236111111111114</v>
      </c>
      <c r="F804" s="1">
        <f>E804-E799</f>
        <v>0.19930555555555562</v>
      </c>
      <c r="G804" s="4">
        <f t="shared" si="98"/>
        <v>4.783333333333335</v>
      </c>
      <c r="H804">
        <v>81.209999999999994</v>
      </c>
      <c r="I804">
        <v>8.5</v>
      </c>
      <c r="J804">
        <v>365.1481</v>
      </c>
      <c r="K804">
        <f t="shared" si="97"/>
        <v>296.53677200999999</v>
      </c>
      <c r="L804">
        <v>6.3215899999999996</v>
      </c>
      <c r="M804">
        <v>3</v>
      </c>
      <c r="N804">
        <f t="shared" si="102"/>
        <v>1.7899999999999999E-2</v>
      </c>
    </row>
    <row r="805" spans="1:14" x14ac:dyDescent="0.2">
      <c r="A805">
        <v>123</v>
      </c>
      <c r="B805">
        <v>4</v>
      </c>
      <c r="C805">
        <v>120</v>
      </c>
      <c r="D805">
        <v>0</v>
      </c>
      <c r="E805" s="1">
        <v>0.54652777777777783</v>
      </c>
      <c r="F805" s="1">
        <v>0</v>
      </c>
      <c r="G805" s="4">
        <f t="shared" si="98"/>
        <v>0</v>
      </c>
      <c r="H805">
        <v>103.44</v>
      </c>
      <c r="I805">
        <v>8.5</v>
      </c>
      <c r="J805">
        <v>365.1481</v>
      </c>
      <c r="K805">
        <f t="shared" si="97"/>
        <v>377.70919464000002</v>
      </c>
      <c r="L805">
        <v>6.3215899999999996</v>
      </c>
      <c r="M805">
        <v>1</v>
      </c>
      <c r="N805">
        <v>1.2699999999999999E-2</v>
      </c>
    </row>
    <row r="806" spans="1:14" x14ac:dyDescent="0.2">
      <c r="A806">
        <v>123</v>
      </c>
      <c r="B806">
        <v>4</v>
      </c>
      <c r="C806">
        <v>120</v>
      </c>
      <c r="D806">
        <v>0</v>
      </c>
      <c r="E806" s="1">
        <v>0.56874999999999998</v>
      </c>
      <c r="F806" s="1">
        <f>E806-E805</f>
        <v>2.2222222222222143E-2</v>
      </c>
      <c r="G806" s="4">
        <f t="shared" si="98"/>
        <v>0.53333333333333144</v>
      </c>
      <c r="H806">
        <v>103.02</v>
      </c>
      <c r="I806">
        <v>8.5</v>
      </c>
      <c r="J806">
        <v>365.1481</v>
      </c>
      <c r="K806">
        <f t="shared" si="97"/>
        <v>376.17557262000003</v>
      </c>
      <c r="L806">
        <v>6.3215899999999996</v>
      </c>
      <c r="M806">
        <v>1</v>
      </c>
      <c r="N806">
        <v>1.2699999999999999E-2</v>
      </c>
    </row>
    <row r="807" spans="1:14" x14ac:dyDescent="0.2">
      <c r="A807">
        <v>123</v>
      </c>
      <c r="B807">
        <v>4</v>
      </c>
      <c r="C807">
        <v>120</v>
      </c>
      <c r="D807">
        <v>0</v>
      </c>
      <c r="E807" s="1">
        <v>0.62291666666666667</v>
      </c>
      <c r="F807" s="1">
        <f>E807-E805</f>
        <v>7.638888888888884E-2</v>
      </c>
      <c r="G807" s="4">
        <f t="shared" si="98"/>
        <v>1.8333333333333321</v>
      </c>
      <c r="H807">
        <v>95.21</v>
      </c>
      <c r="I807">
        <v>8.5</v>
      </c>
      <c r="J807">
        <v>365.1481</v>
      </c>
      <c r="K807">
        <f t="shared" si="97"/>
        <v>347.65750600999996</v>
      </c>
      <c r="L807">
        <v>6.3215899999999996</v>
      </c>
      <c r="M807">
        <v>1</v>
      </c>
      <c r="N807">
        <v>1.2699999999999999E-2</v>
      </c>
    </row>
    <row r="808" spans="1:14" x14ac:dyDescent="0.2">
      <c r="A808">
        <v>123</v>
      </c>
      <c r="B808">
        <v>4</v>
      </c>
      <c r="C808">
        <v>120</v>
      </c>
      <c r="D808">
        <v>0</v>
      </c>
      <c r="E808" s="1">
        <v>0.68055555555555547</v>
      </c>
      <c r="F808" s="1">
        <f>E808-E805</f>
        <v>0.13402777777777763</v>
      </c>
      <c r="G808" s="4">
        <f t="shared" si="98"/>
        <v>3.2166666666666632</v>
      </c>
      <c r="H808">
        <v>93.42</v>
      </c>
      <c r="I808">
        <v>8.5</v>
      </c>
      <c r="J808">
        <v>365.1481</v>
      </c>
      <c r="K808">
        <f t="shared" si="97"/>
        <v>341.12135502000001</v>
      </c>
      <c r="L808">
        <v>6.3215899999999996</v>
      </c>
      <c r="M808">
        <v>1</v>
      </c>
      <c r="N808">
        <v>1.2699999999999999E-2</v>
      </c>
    </row>
    <row r="809" spans="1:14" x14ac:dyDescent="0.2">
      <c r="A809">
        <v>123</v>
      </c>
      <c r="B809">
        <v>4</v>
      </c>
      <c r="C809">
        <v>120</v>
      </c>
      <c r="D809">
        <v>0</v>
      </c>
      <c r="E809" s="1">
        <v>0.71388888888888891</v>
      </c>
      <c r="F809" s="1">
        <f>E809-E805</f>
        <v>0.16736111111111107</v>
      </c>
      <c r="G809" s="4">
        <f t="shared" si="98"/>
        <v>4.0166666666666657</v>
      </c>
      <c r="H809">
        <v>87.11</v>
      </c>
      <c r="I809">
        <v>8.5</v>
      </c>
      <c r="J809">
        <v>365.1481</v>
      </c>
      <c r="K809">
        <f t="shared" si="97"/>
        <v>318.08050990999999</v>
      </c>
      <c r="L809">
        <v>6.3215899999999996</v>
      </c>
      <c r="M809">
        <v>1</v>
      </c>
      <c r="N809">
        <v>1.2699999999999999E-2</v>
      </c>
    </row>
    <row r="810" spans="1:14" x14ac:dyDescent="0.2">
      <c r="A810">
        <v>123</v>
      </c>
      <c r="B810">
        <v>4</v>
      </c>
      <c r="C810">
        <v>120</v>
      </c>
      <c r="D810">
        <v>0</v>
      </c>
      <c r="E810" s="1">
        <v>0.74375000000000002</v>
      </c>
      <c r="F810" s="1">
        <f>E810-E805</f>
        <v>0.19722222222222219</v>
      </c>
      <c r="G810" s="4">
        <f t="shared" si="98"/>
        <v>4.7333333333333325</v>
      </c>
      <c r="H810">
        <v>82.1</v>
      </c>
      <c r="I810">
        <v>8.5</v>
      </c>
      <c r="J810">
        <v>365.1481</v>
      </c>
      <c r="K810">
        <f t="shared" si="97"/>
        <v>299.78659009999996</v>
      </c>
      <c r="L810">
        <v>6.3215899999999996</v>
      </c>
      <c r="M810">
        <v>1</v>
      </c>
      <c r="N810">
        <v>1.2699999999999999E-2</v>
      </c>
    </row>
    <row r="811" spans="1:14" x14ac:dyDescent="0.2">
      <c r="A811">
        <v>124</v>
      </c>
      <c r="B811">
        <v>6</v>
      </c>
      <c r="C811">
        <v>120</v>
      </c>
      <c r="D811">
        <v>0</v>
      </c>
      <c r="E811" s="1">
        <v>0.54791666666666672</v>
      </c>
      <c r="F811" s="1">
        <v>0</v>
      </c>
      <c r="G811" s="4">
        <f t="shared" si="98"/>
        <v>0</v>
      </c>
      <c r="H811">
        <v>104.71</v>
      </c>
      <c r="I811">
        <v>8.5</v>
      </c>
      <c r="J811">
        <v>365.1481</v>
      </c>
      <c r="K811">
        <f t="shared" si="97"/>
        <v>382.34657550999998</v>
      </c>
      <c r="L811">
        <v>6.3215899999999996</v>
      </c>
      <c r="M811">
        <v>3</v>
      </c>
      <c r="N811">
        <f t="shared" ref="N811:N818" si="103">0.0086+0.0054+0.0089</f>
        <v>2.29E-2</v>
      </c>
    </row>
    <row r="812" spans="1:14" x14ac:dyDescent="0.2">
      <c r="A812">
        <v>124</v>
      </c>
      <c r="B812">
        <v>6</v>
      </c>
      <c r="C812">
        <v>120</v>
      </c>
      <c r="D812">
        <v>0</v>
      </c>
      <c r="E812" s="1">
        <v>0.56874999999999998</v>
      </c>
      <c r="F812" s="1">
        <f>E812-E811</f>
        <v>2.0833333333333259E-2</v>
      </c>
      <c r="G812" s="4">
        <f t="shared" si="98"/>
        <v>0.49999999999999822</v>
      </c>
      <c r="H812">
        <v>100.71</v>
      </c>
      <c r="I812">
        <v>8.5</v>
      </c>
      <c r="J812">
        <v>365.1481</v>
      </c>
      <c r="K812">
        <f t="shared" si="97"/>
        <v>367.74065150999996</v>
      </c>
      <c r="L812">
        <v>6.3215899999999996</v>
      </c>
      <c r="M812">
        <v>3</v>
      </c>
      <c r="N812">
        <f t="shared" si="103"/>
        <v>2.29E-2</v>
      </c>
    </row>
    <row r="813" spans="1:14" x14ac:dyDescent="0.2">
      <c r="A813">
        <v>124</v>
      </c>
      <c r="B813">
        <v>6</v>
      </c>
      <c r="C813">
        <v>120</v>
      </c>
      <c r="D813">
        <v>0</v>
      </c>
      <c r="E813" s="1">
        <v>0.62361111111111112</v>
      </c>
      <c r="F813" s="1">
        <f>E813-E811</f>
        <v>7.5694444444444398E-2</v>
      </c>
      <c r="G813" s="4">
        <f t="shared" si="98"/>
        <v>1.8166666666666655</v>
      </c>
      <c r="H813">
        <v>96.13</v>
      </c>
      <c r="I813">
        <v>8.5</v>
      </c>
      <c r="J813">
        <v>365.1481</v>
      </c>
      <c r="K813">
        <f t="shared" si="97"/>
        <v>351.01686852999995</v>
      </c>
      <c r="L813">
        <v>6.3215899999999996</v>
      </c>
      <c r="M813">
        <v>3</v>
      </c>
      <c r="N813">
        <f t="shared" si="103"/>
        <v>2.29E-2</v>
      </c>
    </row>
    <row r="814" spans="1:14" x14ac:dyDescent="0.2">
      <c r="A814">
        <v>124</v>
      </c>
      <c r="B814">
        <v>6</v>
      </c>
      <c r="C814">
        <v>120</v>
      </c>
      <c r="D814">
        <v>0</v>
      </c>
      <c r="E814" s="1">
        <v>0.68055555555555547</v>
      </c>
      <c r="F814" s="1">
        <f>E814-E811</f>
        <v>0.13263888888888875</v>
      </c>
      <c r="G814" s="4">
        <f t="shared" si="98"/>
        <v>3.18333333333333</v>
      </c>
      <c r="H814">
        <v>95.09</v>
      </c>
      <c r="I814">
        <v>8.5</v>
      </c>
      <c r="J814">
        <v>365.1481</v>
      </c>
      <c r="K814">
        <f t="shared" si="97"/>
        <v>347.21932829000002</v>
      </c>
      <c r="L814">
        <v>6.3215899999999996</v>
      </c>
      <c r="M814">
        <v>3</v>
      </c>
      <c r="N814">
        <f t="shared" si="103"/>
        <v>2.29E-2</v>
      </c>
    </row>
    <row r="815" spans="1:14" x14ac:dyDescent="0.2">
      <c r="A815">
        <v>124</v>
      </c>
      <c r="B815">
        <v>6</v>
      </c>
      <c r="C815">
        <v>120</v>
      </c>
      <c r="D815">
        <v>0</v>
      </c>
      <c r="E815" s="1">
        <v>0.74444444444444446</v>
      </c>
      <c r="F815" s="1">
        <f>E815-E811</f>
        <v>0.19652777777777775</v>
      </c>
      <c r="G815" s="4">
        <f t="shared" si="98"/>
        <v>4.7166666666666659</v>
      </c>
      <c r="H815">
        <v>92.88</v>
      </c>
      <c r="I815">
        <v>8.5</v>
      </c>
      <c r="J815">
        <v>365.1481</v>
      </c>
      <c r="K815">
        <f t="shared" si="97"/>
        <v>339.14955527999996</v>
      </c>
      <c r="L815">
        <v>6.3215899999999996</v>
      </c>
      <c r="M815">
        <v>3</v>
      </c>
      <c r="N815">
        <f t="shared" si="103"/>
        <v>2.29E-2</v>
      </c>
    </row>
    <row r="816" spans="1:14" x14ac:dyDescent="0.2">
      <c r="A816">
        <v>124</v>
      </c>
      <c r="B816">
        <v>6</v>
      </c>
      <c r="C816">
        <v>120</v>
      </c>
      <c r="D816">
        <v>0</v>
      </c>
      <c r="E816" s="1">
        <v>0.78611111111111109</v>
      </c>
      <c r="F816" s="1">
        <f>E816-E811</f>
        <v>0.23819444444444438</v>
      </c>
      <c r="G816" s="4">
        <f t="shared" si="98"/>
        <v>5.716666666666665</v>
      </c>
      <c r="H816">
        <v>90.66</v>
      </c>
      <c r="I816">
        <v>8.5</v>
      </c>
      <c r="J816">
        <v>365.1481</v>
      </c>
      <c r="K816">
        <f t="shared" si="97"/>
        <v>331.04326745999998</v>
      </c>
      <c r="L816">
        <v>6.3215899999999996</v>
      </c>
      <c r="M816">
        <v>3</v>
      </c>
      <c r="N816">
        <f t="shared" si="103"/>
        <v>2.29E-2</v>
      </c>
    </row>
    <row r="817" spans="1:14" x14ac:dyDescent="0.2">
      <c r="A817">
        <v>124</v>
      </c>
      <c r="B817">
        <v>6</v>
      </c>
      <c r="C817">
        <v>120</v>
      </c>
      <c r="D817">
        <v>0</v>
      </c>
      <c r="E817" s="1">
        <v>0.84097222222222223</v>
      </c>
      <c r="F817" s="1">
        <f>E817-E811</f>
        <v>0.29305555555555551</v>
      </c>
      <c r="G817" s="4">
        <f t="shared" si="98"/>
        <v>7.0333333333333323</v>
      </c>
      <c r="H817">
        <v>86.95</v>
      </c>
      <c r="I817">
        <v>8.5</v>
      </c>
      <c r="J817">
        <v>365.1481</v>
      </c>
      <c r="K817">
        <f t="shared" si="97"/>
        <v>317.49627294999999</v>
      </c>
      <c r="L817">
        <v>6.3215899999999996</v>
      </c>
      <c r="M817">
        <v>3</v>
      </c>
      <c r="N817">
        <f t="shared" si="103"/>
        <v>2.29E-2</v>
      </c>
    </row>
    <row r="818" spans="1:14" x14ac:dyDescent="0.2">
      <c r="A818">
        <v>124</v>
      </c>
      <c r="B818">
        <v>6</v>
      </c>
      <c r="C818">
        <v>120</v>
      </c>
      <c r="D818">
        <v>0</v>
      </c>
      <c r="E818" s="1">
        <v>0.90208333333333324</v>
      </c>
      <c r="F818" s="1">
        <f>E818-E811</f>
        <v>0.35416666666666652</v>
      </c>
      <c r="G818" s="4">
        <f t="shared" si="98"/>
        <v>8.4999999999999964</v>
      </c>
      <c r="H818">
        <v>77.069999999999993</v>
      </c>
      <c r="I818">
        <v>8.5</v>
      </c>
      <c r="J818">
        <v>365.1481</v>
      </c>
      <c r="K818">
        <f t="shared" si="97"/>
        <v>281.41964066999998</v>
      </c>
      <c r="L818">
        <v>6.3215899999999996</v>
      </c>
      <c r="M818">
        <v>3</v>
      </c>
      <c r="N818">
        <f t="shared" si="103"/>
        <v>2.29E-2</v>
      </c>
    </row>
    <row r="819" spans="1:14" x14ac:dyDescent="0.2">
      <c r="A819">
        <v>125</v>
      </c>
      <c r="B819">
        <v>6</v>
      </c>
      <c r="C819">
        <v>120</v>
      </c>
      <c r="D819">
        <v>0</v>
      </c>
      <c r="E819" s="1">
        <v>0.55138888888888882</v>
      </c>
      <c r="F819" s="1">
        <v>0</v>
      </c>
      <c r="G819" s="4">
        <f t="shared" si="98"/>
        <v>0</v>
      </c>
      <c r="H819">
        <v>103.43</v>
      </c>
      <c r="I819">
        <v>8.5</v>
      </c>
      <c r="J819">
        <v>365.1481</v>
      </c>
      <c r="K819">
        <f t="shared" si="97"/>
        <v>377.67267982999999</v>
      </c>
      <c r="L819">
        <v>6.3215899999999996</v>
      </c>
      <c r="M819">
        <v>3</v>
      </c>
      <c r="N819">
        <f t="shared" ref="N819:N824" si="104">0.0121+0.0054+0.0053</f>
        <v>2.2800000000000001E-2</v>
      </c>
    </row>
    <row r="820" spans="1:14" x14ac:dyDescent="0.2">
      <c r="A820">
        <v>125</v>
      </c>
      <c r="B820">
        <v>6</v>
      </c>
      <c r="C820">
        <v>120</v>
      </c>
      <c r="D820">
        <v>0</v>
      </c>
      <c r="E820" s="1">
        <v>0.56944444444444442</v>
      </c>
      <c r="F820" s="1">
        <f>E820-E819</f>
        <v>1.8055555555555602E-2</v>
      </c>
      <c r="G820" s="4">
        <f t="shared" si="98"/>
        <v>0.43333333333333446</v>
      </c>
      <c r="H820">
        <v>100.95</v>
      </c>
      <c r="I820">
        <v>8.5</v>
      </c>
      <c r="J820">
        <v>365.1481</v>
      </c>
      <c r="K820">
        <f t="shared" si="97"/>
        <v>368.61700695000002</v>
      </c>
      <c r="L820">
        <v>6.3215899999999996</v>
      </c>
      <c r="M820">
        <v>3</v>
      </c>
      <c r="N820">
        <f t="shared" si="104"/>
        <v>2.2800000000000001E-2</v>
      </c>
    </row>
    <row r="821" spans="1:14" x14ac:dyDescent="0.2">
      <c r="A821">
        <v>125</v>
      </c>
      <c r="B821">
        <v>6</v>
      </c>
      <c r="C821">
        <v>120</v>
      </c>
      <c r="D821">
        <v>0</v>
      </c>
      <c r="E821" s="1">
        <v>0.62430555555555556</v>
      </c>
      <c r="F821" s="1">
        <f>E821-E819</f>
        <v>7.2916666666666741E-2</v>
      </c>
      <c r="G821" s="4">
        <f t="shared" si="98"/>
        <v>1.7500000000000018</v>
      </c>
      <c r="H821">
        <v>93.25</v>
      </c>
      <c r="I821">
        <v>8.5</v>
      </c>
      <c r="J821">
        <v>365.1481</v>
      </c>
      <c r="K821">
        <f t="shared" si="97"/>
        <v>340.50060324999998</v>
      </c>
      <c r="L821">
        <v>6.3215899999999996</v>
      </c>
      <c r="M821">
        <v>3</v>
      </c>
      <c r="N821">
        <f t="shared" si="104"/>
        <v>2.2800000000000001E-2</v>
      </c>
    </row>
    <row r="822" spans="1:14" x14ac:dyDescent="0.2">
      <c r="A822">
        <v>125</v>
      </c>
      <c r="B822">
        <v>6</v>
      </c>
      <c r="C822">
        <v>120</v>
      </c>
      <c r="D822">
        <v>0</v>
      </c>
      <c r="E822" s="1">
        <v>0.68125000000000002</v>
      </c>
      <c r="F822" s="1">
        <f>E822-E819</f>
        <v>0.1298611111111112</v>
      </c>
      <c r="G822" s="4">
        <f t="shared" si="98"/>
        <v>3.1166666666666689</v>
      </c>
      <c r="H822">
        <v>90.15</v>
      </c>
      <c r="I822">
        <v>8.5</v>
      </c>
      <c r="J822">
        <v>365.1481</v>
      </c>
      <c r="K822">
        <f t="shared" si="97"/>
        <v>329.18101215000002</v>
      </c>
      <c r="L822">
        <v>6.3215899999999996</v>
      </c>
      <c r="M822">
        <v>3</v>
      </c>
      <c r="N822">
        <f t="shared" si="104"/>
        <v>2.2800000000000001E-2</v>
      </c>
    </row>
    <row r="823" spans="1:14" x14ac:dyDescent="0.2">
      <c r="A823">
        <v>125</v>
      </c>
      <c r="B823">
        <v>6</v>
      </c>
      <c r="C823">
        <v>120</v>
      </c>
      <c r="D823">
        <v>0</v>
      </c>
      <c r="E823" s="1">
        <v>0.74444444444444446</v>
      </c>
      <c r="F823" s="1">
        <f>E823-E819</f>
        <v>0.19305555555555565</v>
      </c>
      <c r="G823" s="4">
        <f t="shared" si="98"/>
        <v>4.6333333333333355</v>
      </c>
      <c r="H823">
        <v>85.61</v>
      </c>
      <c r="I823">
        <v>8.5</v>
      </c>
      <c r="J823">
        <v>365.1481</v>
      </c>
      <c r="K823">
        <f t="shared" si="97"/>
        <v>312.60328841</v>
      </c>
      <c r="L823">
        <v>6.3215899999999996</v>
      </c>
      <c r="M823">
        <v>3</v>
      </c>
      <c r="N823">
        <f t="shared" si="104"/>
        <v>2.2800000000000001E-2</v>
      </c>
    </row>
    <row r="824" spans="1:14" x14ac:dyDescent="0.2">
      <c r="A824">
        <v>125</v>
      </c>
      <c r="B824">
        <v>6</v>
      </c>
      <c r="C824">
        <v>120</v>
      </c>
      <c r="D824">
        <v>0</v>
      </c>
      <c r="E824" s="1">
        <v>0.78680555555555554</v>
      </c>
      <c r="F824" s="1">
        <f>E824-E819</f>
        <v>0.23541666666666672</v>
      </c>
      <c r="G824" s="4">
        <f t="shared" si="98"/>
        <v>5.6500000000000012</v>
      </c>
      <c r="H824">
        <v>83.23</v>
      </c>
      <c r="I824">
        <v>8.5</v>
      </c>
      <c r="J824">
        <v>365.1481</v>
      </c>
      <c r="K824">
        <f t="shared" si="97"/>
        <v>303.91276363000003</v>
      </c>
      <c r="L824">
        <v>6.3215899999999996</v>
      </c>
      <c r="M824">
        <v>3</v>
      </c>
      <c r="N824">
        <f t="shared" si="104"/>
        <v>2.2800000000000001E-2</v>
      </c>
    </row>
    <row r="825" spans="1:14" x14ac:dyDescent="0.2">
      <c r="A825">
        <v>126</v>
      </c>
      <c r="B825">
        <v>1</v>
      </c>
      <c r="C825">
        <v>120</v>
      </c>
      <c r="D825">
        <v>1</v>
      </c>
      <c r="E825" s="1">
        <v>0.64861111111111114</v>
      </c>
      <c r="F825" s="1">
        <v>0</v>
      </c>
      <c r="G825" s="4">
        <f t="shared" si="98"/>
        <v>0</v>
      </c>
      <c r="H825">
        <v>97.89</v>
      </c>
      <c r="I825">
        <v>8.5</v>
      </c>
      <c r="J825">
        <v>365.1481</v>
      </c>
      <c r="K825">
        <f t="shared" si="97"/>
        <v>357.44347508999999</v>
      </c>
      <c r="L825">
        <v>6.3215899999999996</v>
      </c>
      <c r="M825">
        <v>3</v>
      </c>
      <c r="N825">
        <f t="shared" ref="N825:N830" si="105">0.0099+0.0037+0.0076</f>
        <v>2.12E-2</v>
      </c>
    </row>
    <row r="826" spans="1:14" x14ac:dyDescent="0.2">
      <c r="A826">
        <v>126</v>
      </c>
      <c r="B826">
        <v>1</v>
      </c>
      <c r="C826">
        <v>120</v>
      </c>
      <c r="D826">
        <v>1</v>
      </c>
      <c r="E826" s="1">
        <v>0.67847222222222225</v>
      </c>
      <c r="F826" s="1">
        <f>E826-E825</f>
        <v>2.9861111111111116E-2</v>
      </c>
      <c r="G826" s="4">
        <f t="shared" si="98"/>
        <v>0.71666666666666679</v>
      </c>
      <c r="H826">
        <v>90.19</v>
      </c>
      <c r="I826">
        <v>8.5</v>
      </c>
      <c r="J826">
        <v>365.1481</v>
      </c>
      <c r="K826">
        <f t="shared" si="97"/>
        <v>329.32707138999996</v>
      </c>
      <c r="L826">
        <v>6.3215899999999996</v>
      </c>
      <c r="M826">
        <v>3</v>
      </c>
      <c r="N826">
        <f t="shared" si="105"/>
        <v>2.12E-2</v>
      </c>
    </row>
    <row r="827" spans="1:14" x14ac:dyDescent="0.2">
      <c r="A827">
        <v>126</v>
      </c>
      <c r="B827">
        <v>1</v>
      </c>
      <c r="C827">
        <v>120</v>
      </c>
      <c r="D827">
        <v>1</v>
      </c>
      <c r="E827" s="1">
        <v>0.73958333333333337</v>
      </c>
      <c r="F827" s="1">
        <f>E827-E825</f>
        <v>9.0972222222222232E-2</v>
      </c>
      <c r="G827" s="4">
        <f t="shared" si="98"/>
        <v>2.1833333333333336</v>
      </c>
      <c r="H827">
        <v>84.31</v>
      </c>
      <c r="I827">
        <v>8.5</v>
      </c>
      <c r="J827">
        <v>365.1481</v>
      </c>
      <c r="K827">
        <f t="shared" si="97"/>
        <v>307.85636311000002</v>
      </c>
      <c r="L827">
        <v>6.3215899999999996</v>
      </c>
      <c r="M827">
        <v>3</v>
      </c>
      <c r="N827">
        <f t="shared" si="105"/>
        <v>2.12E-2</v>
      </c>
    </row>
    <row r="828" spans="1:14" x14ac:dyDescent="0.2">
      <c r="A828">
        <v>126</v>
      </c>
      <c r="B828">
        <v>1</v>
      </c>
      <c r="C828">
        <v>120</v>
      </c>
      <c r="D828">
        <v>1</v>
      </c>
      <c r="E828" s="1">
        <v>0.78541666666666676</v>
      </c>
      <c r="F828" s="1">
        <f>E828-E825</f>
        <v>0.13680555555555562</v>
      </c>
      <c r="G828" s="4">
        <f t="shared" si="98"/>
        <v>3.283333333333335</v>
      </c>
      <c r="H828">
        <v>83.71</v>
      </c>
      <c r="I828">
        <v>8.5</v>
      </c>
      <c r="J828">
        <v>365.1481</v>
      </c>
      <c r="K828">
        <f t="shared" si="97"/>
        <v>305.66547450999997</v>
      </c>
      <c r="L828">
        <v>6.3215899999999996</v>
      </c>
      <c r="M828">
        <v>3</v>
      </c>
      <c r="N828">
        <f t="shared" si="105"/>
        <v>2.12E-2</v>
      </c>
    </row>
    <row r="829" spans="1:14" x14ac:dyDescent="0.2">
      <c r="A829">
        <v>126</v>
      </c>
      <c r="B829">
        <v>1</v>
      </c>
      <c r="C829">
        <v>120</v>
      </c>
      <c r="D829">
        <v>1</v>
      </c>
      <c r="E829" s="1">
        <v>0.83958333333333324</v>
      </c>
      <c r="F829" s="1">
        <f>E829-E825</f>
        <v>0.1909722222222221</v>
      </c>
      <c r="G829" s="4">
        <f t="shared" si="98"/>
        <v>4.5833333333333304</v>
      </c>
      <c r="H829">
        <v>81.59</v>
      </c>
      <c r="I829">
        <v>8.5</v>
      </c>
      <c r="J829">
        <v>365.1481</v>
      </c>
      <c r="K829">
        <f t="shared" si="97"/>
        <v>297.92433479000005</v>
      </c>
      <c r="L829">
        <v>6.3215899999999996</v>
      </c>
      <c r="M829">
        <v>3</v>
      </c>
      <c r="N829">
        <f t="shared" si="105"/>
        <v>2.12E-2</v>
      </c>
    </row>
    <row r="830" spans="1:14" x14ac:dyDescent="0.2">
      <c r="A830">
        <v>126</v>
      </c>
      <c r="B830">
        <v>1</v>
      </c>
      <c r="C830">
        <v>120</v>
      </c>
      <c r="D830">
        <v>1</v>
      </c>
      <c r="E830" s="1">
        <v>0.89930555555555547</v>
      </c>
      <c r="F830" s="1">
        <f>E830-E825</f>
        <v>0.25069444444444433</v>
      </c>
      <c r="G830" s="4">
        <f t="shared" si="98"/>
        <v>6.0166666666666639</v>
      </c>
      <c r="H830">
        <v>77.319999999999993</v>
      </c>
      <c r="I830">
        <v>8.5</v>
      </c>
      <c r="J830">
        <v>365.1481</v>
      </c>
      <c r="K830">
        <f t="shared" si="97"/>
        <v>282.33251091999995</v>
      </c>
      <c r="L830">
        <v>6.3215899999999996</v>
      </c>
      <c r="M830">
        <v>3</v>
      </c>
      <c r="N830">
        <f t="shared" si="105"/>
        <v>2.12E-2</v>
      </c>
    </row>
    <row r="831" spans="1:14" x14ac:dyDescent="0.2">
      <c r="A831">
        <v>127</v>
      </c>
      <c r="B831">
        <v>1</v>
      </c>
      <c r="C831">
        <v>120</v>
      </c>
      <c r="D831">
        <v>1</v>
      </c>
      <c r="E831" s="1">
        <v>0.64166666666666672</v>
      </c>
      <c r="F831" s="1">
        <v>0</v>
      </c>
      <c r="G831" s="4">
        <f t="shared" si="98"/>
        <v>0</v>
      </c>
      <c r="H831">
        <v>102.69</v>
      </c>
      <c r="I831">
        <v>8.5</v>
      </c>
      <c r="J831">
        <v>365.1481</v>
      </c>
      <c r="K831">
        <f t="shared" si="97"/>
        <v>374.97058388999994</v>
      </c>
      <c r="L831">
        <v>6.3215899999999996</v>
      </c>
      <c r="M831">
        <v>1</v>
      </c>
      <c r="N831">
        <v>1.06E-2</v>
      </c>
    </row>
    <row r="832" spans="1:14" x14ac:dyDescent="0.2">
      <c r="A832">
        <v>127</v>
      </c>
      <c r="B832">
        <v>1</v>
      </c>
      <c r="C832">
        <v>120</v>
      </c>
      <c r="D832">
        <v>1</v>
      </c>
      <c r="E832" s="1">
        <v>0.67708333333333337</v>
      </c>
      <c r="F832" s="1">
        <f>E832-E831</f>
        <v>3.5416666666666652E-2</v>
      </c>
      <c r="G832" s="4">
        <f t="shared" si="98"/>
        <v>0.84999999999999964</v>
      </c>
      <c r="H832">
        <v>99.69</v>
      </c>
      <c r="I832">
        <v>8.5</v>
      </c>
      <c r="J832">
        <v>365.1481</v>
      </c>
      <c r="K832">
        <f t="shared" si="97"/>
        <v>364.01614088999997</v>
      </c>
      <c r="L832">
        <v>6.3215899999999996</v>
      </c>
      <c r="M832">
        <v>1</v>
      </c>
      <c r="N832">
        <v>1.06E-2</v>
      </c>
    </row>
    <row r="833" spans="1:14" x14ac:dyDescent="0.2">
      <c r="A833">
        <v>127</v>
      </c>
      <c r="B833">
        <v>1</v>
      </c>
      <c r="C833">
        <v>120</v>
      </c>
      <c r="D833">
        <v>1</v>
      </c>
      <c r="E833" s="1">
        <v>0.73819444444444438</v>
      </c>
      <c r="F833" s="1">
        <f>E833-E832</f>
        <v>6.1111111111111005E-2</v>
      </c>
      <c r="G833" s="4">
        <f t="shared" si="98"/>
        <v>1.4666666666666641</v>
      </c>
      <c r="H833">
        <v>97.95</v>
      </c>
      <c r="I833">
        <v>8.5</v>
      </c>
      <c r="J833">
        <v>365.1481</v>
      </c>
      <c r="K833">
        <f t="shared" si="97"/>
        <v>357.66256394999999</v>
      </c>
      <c r="L833">
        <v>6.3215899999999996</v>
      </c>
      <c r="M833">
        <v>1</v>
      </c>
      <c r="N833">
        <v>1.06E-2</v>
      </c>
    </row>
    <row r="834" spans="1:14" x14ac:dyDescent="0.2">
      <c r="A834">
        <v>127</v>
      </c>
      <c r="B834">
        <v>1</v>
      </c>
      <c r="C834">
        <v>120</v>
      </c>
      <c r="D834">
        <v>1</v>
      </c>
      <c r="E834" s="1">
        <v>0.78333333333333333</v>
      </c>
      <c r="F834" s="1">
        <f>E834-E831</f>
        <v>0.14166666666666661</v>
      </c>
      <c r="G834" s="4">
        <f t="shared" si="98"/>
        <v>3.3999999999999986</v>
      </c>
      <c r="H834">
        <v>97.22</v>
      </c>
      <c r="I834">
        <v>8.5</v>
      </c>
      <c r="J834">
        <v>365.1481</v>
      </c>
      <c r="K834">
        <f t="shared" si="97"/>
        <v>354.99698281999997</v>
      </c>
      <c r="L834">
        <v>6.3215899999999996</v>
      </c>
      <c r="M834">
        <v>1</v>
      </c>
      <c r="N834">
        <v>1.06E-2</v>
      </c>
    </row>
    <row r="835" spans="1:14" x14ac:dyDescent="0.2">
      <c r="A835">
        <v>127</v>
      </c>
      <c r="B835">
        <v>1</v>
      </c>
      <c r="C835">
        <v>120</v>
      </c>
      <c r="D835">
        <v>1</v>
      </c>
      <c r="E835" s="1">
        <v>0.83888888888888891</v>
      </c>
      <c r="F835" s="1">
        <f>E835-E831</f>
        <v>0.19722222222222219</v>
      </c>
      <c r="G835" s="4">
        <f t="shared" si="98"/>
        <v>4.7333333333333325</v>
      </c>
      <c r="H835">
        <v>94.12</v>
      </c>
      <c r="I835">
        <v>8.5</v>
      </c>
      <c r="J835">
        <v>365.1481</v>
      </c>
      <c r="K835">
        <f t="shared" ref="K835:K862" si="106">(H835/100)*J835</f>
        <v>343.67739172</v>
      </c>
      <c r="L835">
        <v>6.3215899999999996</v>
      </c>
      <c r="M835">
        <v>1</v>
      </c>
      <c r="N835">
        <v>1.06E-2</v>
      </c>
    </row>
    <row r="836" spans="1:14" x14ac:dyDescent="0.2">
      <c r="A836">
        <v>127</v>
      </c>
      <c r="B836">
        <v>1</v>
      </c>
      <c r="C836">
        <v>120</v>
      </c>
      <c r="D836">
        <v>1</v>
      </c>
      <c r="E836" s="1">
        <v>0.86319444444444438</v>
      </c>
      <c r="F836" s="1">
        <f>E836-E831</f>
        <v>0.22152777777777766</v>
      </c>
      <c r="G836" s="4">
        <f t="shared" ref="G836:G862" si="107">F836*24</f>
        <v>5.3166666666666638</v>
      </c>
      <c r="H836">
        <v>91.16</v>
      </c>
      <c r="I836">
        <v>8.5</v>
      </c>
      <c r="J836">
        <v>365.1481</v>
      </c>
      <c r="K836">
        <f t="shared" si="106"/>
        <v>332.86900795999998</v>
      </c>
      <c r="L836">
        <v>6.3215899999999996</v>
      </c>
      <c r="M836">
        <v>1</v>
      </c>
      <c r="N836">
        <v>1.06E-2</v>
      </c>
    </row>
    <row r="837" spans="1:14" x14ac:dyDescent="0.2">
      <c r="A837">
        <v>127</v>
      </c>
      <c r="B837">
        <v>1</v>
      </c>
      <c r="C837">
        <v>120</v>
      </c>
      <c r="D837">
        <v>1</v>
      </c>
      <c r="E837" s="1">
        <v>0.89583333333333337</v>
      </c>
      <c r="F837" s="1">
        <f>E837-E831</f>
        <v>0.25416666666666665</v>
      </c>
      <c r="G837" s="4">
        <f t="shared" si="107"/>
        <v>6.1</v>
      </c>
      <c r="H837">
        <v>89.62</v>
      </c>
      <c r="I837">
        <v>8.5</v>
      </c>
      <c r="J837">
        <v>365.1481</v>
      </c>
      <c r="K837">
        <f t="shared" si="106"/>
        <v>327.24572721999999</v>
      </c>
      <c r="L837">
        <v>6.3215899999999996</v>
      </c>
      <c r="M837">
        <v>1</v>
      </c>
      <c r="N837">
        <v>1.06E-2</v>
      </c>
    </row>
    <row r="838" spans="1:14" x14ac:dyDescent="0.2">
      <c r="A838">
        <v>127</v>
      </c>
      <c r="B838">
        <v>1</v>
      </c>
      <c r="C838">
        <v>120</v>
      </c>
      <c r="D838">
        <v>1</v>
      </c>
      <c r="E838" s="1">
        <v>0.9243055555555556</v>
      </c>
      <c r="F838" s="1">
        <f>E838-E831</f>
        <v>0.28263888888888888</v>
      </c>
      <c r="G838" s="4">
        <f t="shared" si="107"/>
        <v>6.7833333333333332</v>
      </c>
      <c r="H838">
        <v>87.66</v>
      </c>
      <c r="I838">
        <v>8.5</v>
      </c>
      <c r="J838">
        <v>365.1481</v>
      </c>
      <c r="K838">
        <f t="shared" si="106"/>
        <v>320.08882445999996</v>
      </c>
      <c r="L838">
        <v>6.3215899999999996</v>
      </c>
      <c r="M838">
        <v>1</v>
      </c>
      <c r="N838">
        <v>1.06E-2</v>
      </c>
    </row>
    <row r="839" spans="1:14" x14ac:dyDescent="0.2">
      <c r="A839">
        <v>127</v>
      </c>
      <c r="B839">
        <v>1</v>
      </c>
      <c r="C839">
        <v>120</v>
      </c>
      <c r="D839">
        <v>1</v>
      </c>
      <c r="E839" s="1">
        <v>0.9472222222222223</v>
      </c>
      <c r="F839" s="1">
        <f>E839-E831</f>
        <v>0.30555555555555558</v>
      </c>
      <c r="G839" s="4">
        <f t="shared" si="107"/>
        <v>7.3333333333333339</v>
      </c>
      <c r="H839">
        <v>81.62</v>
      </c>
      <c r="I839">
        <v>8.5</v>
      </c>
      <c r="J839">
        <v>365.1481</v>
      </c>
      <c r="K839">
        <f t="shared" si="106"/>
        <v>298.03387922000002</v>
      </c>
      <c r="L839">
        <v>6.3215899999999996</v>
      </c>
      <c r="M839">
        <v>1</v>
      </c>
      <c r="N839">
        <v>1.06E-2</v>
      </c>
    </row>
    <row r="840" spans="1:14" x14ac:dyDescent="0.2">
      <c r="A840">
        <v>128</v>
      </c>
      <c r="B840">
        <v>1</v>
      </c>
      <c r="C840">
        <v>120</v>
      </c>
      <c r="D840">
        <v>1</v>
      </c>
      <c r="E840" s="1">
        <v>0.64097222222222217</v>
      </c>
      <c r="F840" s="1">
        <v>0</v>
      </c>
      <c r="G840" s="4">
        <f t="shared" si="107"/>
        <v>0</v>
      </c>
      <c r="H840">
        <v>102.07</v>
      </c>
      <c r="I840">
        <v>8.5</v>
      </c>
      <c r="J840">
        <v>365.1481</v>
      </c>
      <c r="K840">
        <f t="shared" si="106"/>
        <v>372.70666566999995</v>
      </c>
      <c r="L840">
        <v>6.3215899999999996</v>
      </c>
      <c r="M840">
        <v>1</v>
      </c>
      <c r="N840">
        <v>1.8499999999999999E-2</v>
      </c>
    </row>
    <row r="841" spans="1:14" x14ac:dyDescent="0.2">
      <c r="A841">
        <v>128</v>
      </c>
      <c r="B841">
        <v>1</v>
      </c>
      <c r="C841">
        <v>120</v>
      </c>
      <c r="D841">
        <v>1</v>
      </c>
      <c r="E841" s="1">
        <v>0.67291666666666661</v>
      </c>
      <c r="F841" s="1">
        <f>E841-E840</f>
        <v>3.1944444444444442E-2</v>
      </c>
      <c r="G841" s="4">
        <f t="shared" si="107"/>
        <v>0.76666666666666661</v>
      </c>
      <c r="H841">
        <v>98.82</v>
      </c>
      <c r="I841">
        <v>8.5</v>
      </c>
      <c r="J841">
        <v>365.1481</v>
      </c>
      <c r="K841">
        <f t="shared" si="106"/>
        <v>360.83935242000001</v>
      </c>
      <c r="L841">
        <v>6.3215899999999996</v>
      </c>
      <c r="M841">
        <v>1</v>
      </c>
      <c r="N841">
        <v>1.8499999999999999E-2</v>
      </c>
    </row>
    <row r="842" spans="1:14" x14ac:dyDescent="0.2">
      <c r="A842">
        <v>128</v>
      </c>
      <c r="B842">
        <v>1</v>
      </c>
      <c r="C842">
        <v>120</v>
      </c>
      <c r="D842">
        <v>1</v>
      </c>
      <c r="E842" s="1">
        <v>0.7368055555555556</v>
      </c>
      <c r="F842" s="1">
        <f>E842-E840</f>
        <v>9.5833333333333437E-2</v>
      </c>
      <c r="G842" s="4">
        <f t="shared" si="107"/>
        <v>2.3000000000000025</v>
      </c>
      <c r="H842">
        <v>95.24</v>
      </c>
      <c r="I842">
        <v>8.5</v>
      </c>
      <c r="J842">
        <v>365.1481</v>
      </c>
      <c r="K842">
        <f t="shared" si="106"/>
        <v>347.76705043999999</v>
      </c>
      <c r="L842">
        <v>6.3215899999999996</v>
      </c>
      <c r="M842">
        <v>1</v>
      </c>
      <c r="N842">
        <v>1.8499999999999999E-2</v>
      </c>
    </row>
    <row r="843" spans="1:14" x14ac:dyDescent="0.2">
      <c r="A843">
        <v>128</v>
      </c>
      <c r="B843">
        <v>1</v>
      </c>
      <c r="C843">
        <v>120</v>
      </c>
      <c r="D843">
        <v>1</v>
      </c>
      <c r="E843" s="1">
        <v>0.78194444444444444</v>
      </c>
      <c r="F843" s="1">
        <f>E843-E840</f>
        <v>0.14097222222222228</v>
      </c>
      <c r="G843" s="4">
        <f t="shared" si="107"/>
        <v>3.3833333333333346</v>
      </c>
      <c r="H843">
        <v>94.42</v>
      </c>
      <c r="I843">
        <v>8.5</v>
      </c>
      <c r="J843">
        <v>365.1481</v>
      </c>
      <c r="K843">
        <f t="shared" si="106"/>
        <v>344.77283602</v>
      </c>
      <c r="L843">
        <v>6.3215899999999996</v>
      </c>
      <c r="M843">
        <v>1</v>
      </c>
      <c r="N843">
        <v>1.8499999999999999E-2</v>
      </c>
    </row>
    <row r="844" spans="1:14" x14ac:dyDescent="0.2">
      <c r="A844">
        <v>128</v>
      </c>
      <c r="B844">
        <v>1</v>
      </c>
      <c r="C844">
        <v>120</v>
      </c>
      <c r="D844">
        <v>1</v>
      </c>
      <c r="E844" s="1">
        <v>0.83750000000000002</v>
      </c>
      <c r="F844" s="1">
        <f>E844-E840</f>
        <v>0.19652777777777786</v>
      </c>
      <c r="G844" s="4">
        <f t="shared" si="107"/>
        <v>4.7166666666666686</v>
      </c>
      <c r="H844">
        <v>89.67</v>
      </c>
      <c r="I844">
        <v>8.5</v>
      </c>
      <c r="J844">
        <v>365.1481</v>
      </c>
      <c r="K844">
        <f t="shared" si="106"/>
        <v>327.42830127000002</v>
      </c>
      <c r="L844">
        <v>6.3215899999999996</v>
      </c>
      <c r="M844">
        <v>1</v>
      </c>
      <c r="N844">
        <v>1.8499999999999999E-2</v>
      </c>
    </row>
    <row r="845" spans="1:14" x14ac:dyDescent="0.2">
      <c r="A845">
        <v>128</v>
      </c>
      <c r="B845">
        <v>1</v>
      </c>
      <c r="C845">
        <v>120</v>
      </c>
      <c r="D845">
        <v>1</v>
      </c>
      <c r="E845" s="1">
        <v>0.86249999999999993</v>
      </c>
      <c r="F845" s="1">
        <f>E845-E840</f>
        <v>0.22152777777777777</v>
      </c>
      <c r="G845" s="4">
        <f t="shared" si="107"/>
        <v>5.3166666666666664</v>
      </c>
      <c r="H845">
        <v>86.61</v>
      </c>
      <c r="I845">
        <v>8.5</v>
      </c>
      <c r="J845">
        <v>365.1481</v>
      </c>
      <c r="K845">
        <f t="shared" si="106"/>
        <v>316.25476940999999</v>
      </c>
      <c r="L845">
        <v>6.3215899999999996</v>
      </c>
      <c r="M845">
        <v>1</v>
      </c>
      <c r="N845">
        <v>1.8499999999999999E-2</v>
      </c>
    </row>
    <row r="846" spans="1:14" x14ac:dyDescent="0.2">
      <c r="A846">
        <v>128</v>
      </c>
      <c r="B846">
        <v>1</v>
      </c>
      <c r="C846">
        <v>120</v>
      </c>
      <c r="D846">
        <v>1</v>
      </c>
      <c r="E846" s="1">
        <v>0.89513888888888893</v>
      </c>
      <c r="F846" s="1">
        <f>E846-E840</f>
        <v>0.25416666666666676</v>
      </c>
      <c r="G846" s="4">
        <f t="shared" si="107"/>
        <v>6.1000000000000023</v>
      </c>
      <c r="H846">
        <v>85.16</v>
      </c>
      <c r="I846">
        <v>8.5</v>
      </c>
      <c r="J846">
        <v>365.1481</v>
      </c>
      <c r="K846">
        <f t="shared" si="106"/>
        <v>310.96012195999998</v>
      </c>
      <c r="L846">
        <v>6.3215899999999996</v>
      </c>
      <c r="M846">
        <v>1</v>
      </c>
      <c r="N846">
        <v>1.8499999999999999E-2</v>
      </c>
    </row>
    <row r="847" spans="1:14" x14ac:dyDescent="0.2">
      <c r="A847">
        <v>128</v>
      </c>
      <c r="B847">
        <v>1</v>
      </c>
      <c r="C847">
        <v>120</v>
      </c>
      <c r="D847">
        <v>1</v>
      </c>
      <c r="E847" s="1">
        <v>0.92361111111111116</v>
      </c>
      <c r="F847" s="1">
        <f>E847-E840</f>
        <v>0.28263888888888899</v>
      </c>
      <c r="G847" s="4">
        <f t="shared" si="107"/>
        <v>6.7833333333333359</v>
      </c>
      <c r="H847">
        <v>83.46</v>
      </c>
      <c r="I847">
        <v>8.5</v>
      </c>
      <c r="J847">
        <v>365.1481</v>
      </c>
      <c r="K847">
        <f t="shared" si="106"/>
        <v>304.75260425999994</v>
      </c>
      <c r="L847">
        <v>6.3215899999999996</v>
      </c>
      <c r="M847">
        <v>1</v>
      </c>
      <c r="N847">
        <v>1.8499999999999999E-2</v>
      </c>
    </row>
    <row r="848" spans="1:14" x14ac:dyDescent="0.2">
      <c r="A848">
        <v>129</v>
      </c>
      <c r="B848">
        <v>4</v>
      </c>
      <c r="C848">
        <v>120</v>
      </c>
      <c r="D848">
        <v>1</v>
      </c>
      <c r="E848" s="1">
        <v>0.55972222222222223</v>
      </c>
      <c r="F848" s="1">
        <v>0</v>
      </c>
      <c r="G848" s="4">
        <f t="shared" si="107"/>
        <v>0</v>
      </c>
      <c r="H848">
        <v>103.48</v>
      </c>
      <c r="I848">
        <v>8.5</v>
      </c>
      <c r="J848">
        <v>365.1481</v>
      </c>
      <c r="K848">
        <f t="shared" si="106"/>
        <v>377.85525387999996</v>
      </c>
      <c r="L848">
        <v>6.3215899999999996</v>
      </c>
      <c r="M848">
        <v>3</v>
      </c>
      <c r="N848">
        <f t="shared" ref="N848:N854" si="108">0.0017+0.0087+0.0109</f>
        <v>2.1299999999999999E-2</v>
      </c>
    </row>
    <row r="849" spans="1:14" x14ac:dyDescent="0.2">
      <c r="A849">
        <v>129</v>
      </c>
      <c r="B849">
        <v>4</v>
      </c>
      <c r="C849">
        <v>120</v>
      </c>
      <c r="D849">
        <v>1</v>
      </c>
      <c r="E849" s="1">
        <v>0.57013888888888886</v>
      </c>
      <c r="F849" s="1">
        <f>E849-E848</f>
        <v>1.041666666666663E-2</v>
      </c>
      <c r="G849" s="4">
        <f t="shared" si="107"/>
        <v>0.24999999999999911</v>
      </c>
      <c r="H849">
        <v>100.32</v>
      </c>
      <c r="I849">
        <v>8.5</v>
      </c>
      <c r="J849">
        <v>365.1481</v>
      </c>
      <c r="K849">
        <f t="shared" si="106"/>
        <v>366.31657391999994</v>
      </c>
      <c r="L849">
        <v>6.3215899999999996</v>
      </c>
      <c r="M849">
        <v>3</v>
      </c>
      <c r="N849">
        <f t="shared" si="108"/>
        <v>2.1299999999999999E-2</v>
      </c>
    </row>
    <row r="850" spans="1:14" x14ac:dyDescent="0.2">
      <c r="A850">
        <v>129</v>
      </c>
      <c r="B850">
        <v>4</v>
      </c>
      <c r="C850">
        <v>120</v>
      </c>
      <c r="D850">
        <v>1</v>
      </c>
      <c r="E850" s="1">
        <v>0.625</v>
      </c>
      <c r="F850" s="1">
        <f>E850-E848</f>
        <v>6.5277777777777768E-2</v>
      </c>
      <c r="G850" s="4">
        <f t="shared" si="107"/>
        <v>1.5666666666666664</v>
      </c>
      <c r="H850">
        <v>94.74</v>
      </c>
      <c r="I850">
        <v>8.5</v>
      </c>
      <c r="J850">
        <v>365.1481</v>
      </c>
      <c r="K850">
        <f t="shared" si="106"/>
        <v>345.94130993999994</v>
      </c>
      <c r="L850">
        <v>6.3215899999999996</v>
      </c>
      <c r="M850">
        <v>3</v>
      </c>
      <c r="N850">
        <f t="shared" si="108"/>
        <v>2.1299999999999999E-2</v>
      </c>
    </row>
    <row r="851" spans="1:14" x14ac:dyDescent="0.2">
      <c r="A851">
        <v>129</v>
      </c>
      <c r="B851">
        <v>4</v>
      </c>
      <c r="C851">
        <v>120</v>
      </c>
      <c r="D851">
        <v>1</v>
      </c>
      <c r="E851" s="1">
        <v>0.68194444444444446</v>
      </c>
      <c r="F851" s="1">
        <f>E851-E848</f>
        <v>0.12222222222222223</v>
      </c>
      <c r="G851" s="4">
        <f t="shared" si="107"/>
        <v>2.9333333333333336</v>
      </c>
      <c r="H851">
        <v>90.97</v>
      </c>
      <c r="I851">
        <v>8.5</v>
      </c>
      <c r="J851">
        <v>365.1481</v>
      </c>
      <c r="K851">
        <f t="shared" si="106"/>
        <v>332.17522657000001</v>
      </c>
      <c r="L851">
        <v>6.3215899999999996</v>
      </c>
      <c r="M851">
        <v>3</v>
      </c>
      <c r="N851">
        <f t="shared" si="108"/>
        <v>2.1299999999999999E-2</v>
      </c>
    </row>
    <row r="852" spans="1:14" x14ac:dyDescent="0.2">
      <c r="A852">
        <v>129</v>
      </c>
      <c r="B852">
        <v>4</v>
      </c>
      <c r="C852">
        <v>120</v>
      </c>
      <c r="D852">
        <v>1</v>
      </c>
      <c r="E852" s="1">
        <v>0.74583333333333324</v>
      </c>
      <c r="F852" s="1">
        <f>E852-E848</f>
        <v>0.18611111111111101</v>
      </c>
      <c r="G852" s="4">
        <f t="shared" si="107"/>
        <v>4.4666666666666641</v>
      </c>
      <c r="H852">
        <v>87.43</v>
      </c>
      <c r="I852">
        <v>8.5</v>
      </c>
      <c r="J852">
        <v>365.1481</v>
      </c>
      <c r="K852">
        <f t="shared" si="106"/>
        <v>319.24898383000004</v>
      </c>
      <c r="L852">
        <v>6.3215899999999996</v>
      </c>
      <c r="M852">
        <v>3</v>
      </c>
      <c r="N852">
        <f t="shared" si="108"/>
        <v>2.1299999999999999E-2</v>
      </c>
    </row>
    <row r="853" spans="1:14" x14ac:dyDescent="0.2">
      <c r="A853">
        <v>129</v>
      </c>
      <c r="B853">
        <v>4</v>
      </c>
      <c r="C853">
        <v>120</v>
      </c>
      <c r="D853">
        <v>1</v>
      </c>
      <c r="E853" s="1">
        <v>0.78819444444444453</v>
      </c>
      <c r="F853" s="1">
        <f>E853-E848</f>
        <v>0.2284722222222223</v>
      </c>
      <c r="G853" s="4">
        <f t="shared" si="107"/>
        <v>5.4833333333333352</v>
      </c>
      <c r="H853">
        <v>83.66</v>
      </c>
      <c r="I853">
        <v>8.5</v>
      </c>
      <c r="J853">
        <v>365.1481</v>
      </c>
      <c r="K853">
        <f t="shared" si="106"/>
        <v>305.48290046</v>
      </c>
      <c r="L853">
        <v>6.3215899999999996</v>
      </c>
      <c r="M853">
        <v>3</v>
      </c>
      <c r="N853">
        <f t="shared" si="108"/>
        <v>2.1299999999999999E-2</v>
      </c>
    </row>
    <row r="854" spans="1:14" x14ac:dyDescent="0.2">
      <c r="A854">
        <v>129</v>
      </c>
      <c r="B854">
        <v>4</v>
      </c>
      <c r="C854">
        <v>120</v>
      </c>
      <c r="D854">
        <v>1</v>
      </c>
      <c r="E854" s="1">
        <v>0.84166666666666667</v>
      </c>
      <c r="F854" s="1">
        <f>E854-E848</f>
        <v>0.28194444444444444</v>
      </c>
      <c r="G854" s="4">
        <f t="shared" si="107"/>
        <v>6.7666666666666666</v>
      </c>
      <c r="H854">
        <v>79.400000000000006</v>
      </c>
      <c r="I854">
        <v>8.5</v>
      </c>
      <c r="J854">
        <v>365.1481</v>
      </c>
      <c r="K854">
        <f t="shared" si="106"/>
        <v>289.92759140000004</v>
      </c>
      <c r="L854">
        <v>6.3215899999999996</v>
      </c>
      <c r="M854">
        <v>3</v>
      </c>
      <c r="N854">
        <f t="shared" si="108"/>
        <v>2.1299999999999999E-2</v>
      </c>
    </row>
    <row r="855" spans="1:14" x14ac:dyDescent="0.2">
      <c r="A855">
        <v>130</v>
      </c>
      <c r="B855">
        <v>4</v>
      </c>
      <c r="C855">
        <v>120</v>
      </c>
      <c r="D855">
        <v>1</v>
      </c>
      <c r="E855" s="1">
        <v>0.55625000000000002</v>
      </c>
      <c r="F855" s="1">
        <v>0</v>
      </c>
      <c r="G855" s="4">
        <f t="shared" si="107"/>
        <v>0</v>
      </c>
      <c r="H855">
        <v>102.73</v>
      </c>
      <c r="I855">
        <v>8.5</v>
      </c>
      <c r="J855">
        <v>365.1481</v>
      </c>
      <c r="K855">
        <f t="shared" si="106"/>
        <v>375.11664313000006</v>
      </c>
      <c r="L855">
        <v>6.3215899999999996</v>
      </c>
      <c r="M855">
        <v>2</v>
      </c>
      <c r="N855">
        <f t="shared" ref="N855:N862" si="109">0.0087+0.0096</f>
        <v>1.8299999999999997E-2</v>
      </c>
    </row>
    <row r="856" spans="1:14" x14ac:dyDescent="0.2">
      <c r="A856">
        <v>130</v>
      </c>
      <c r="B856">
        <v>4</v>
      </c>
      <c r="C856">
        <v>120</v>
      </c>
      <c r="D856">
        <v>1</v>
      </c>
      <c r="E856" s="1">
        <v>0.57013888888888886</v>
      </c>
      <c r="F856" s="1">
        <f>E856-E855</f>
        <v>1.388888888888884E-2</v>
      </c>
      <c r="G856" s="4">
        <f t="shared" si="107"/>
        <v>0.33333333333333215</v>
      </c>
      <c r="H856">
        <v>99.73</v>
      </c>
      <c r="I856">
        <v>8.5</v>
      </c>
      <c r="J856">
        <v>365.1481</v>
      </c>
      <c r="K856">
        <f t="shared" si="106"/>
        <v>364.16220013000003</v>
      </c>
      <c r="L856">
        <v>6.3215899999999996</v>
      </c>
      <c r="M856">
        <v>2</v>
      </c>
      <c r="N856">
        <f t="shared" si="109"/>
        <v>1.8299999999999997E-2</v>
      </c>
    </row>
    <row r="857" spans="1:14" x14ac:dyDescent="0.2">
      <c r="A857">
        <v>130</v>
      </c>
      <c r="B857">
        <v>4</v>
      </c>
      <c r="C857">
        <v>120</v>
      </c>
      <c r="D857">
        <v>1</v>
      </c>
      <c r="E857" s="1">
        <v>0.62430555555555556</v>
      </c>
      <c r="F857" s="1">
        <f>E857-E855</f>
        <v>6.8055555555555536E-2</v>
      </c>
      <c r="G857" s="4">
        <f t="shared" si="107"/>
        <v>1.6333333333333329</v>
      </c>
      <c r="H857">
        <v>96.96</v>
      </c>
      <c r="I857">
        <v>8.5</v>
      </c>
      <c r="J857">
        <v>365.1481</v>
      </c>
      <c r="K857">
        <f t="shared" si="106"/>
        <v>354.04759775999997</v>
      </c>
      <c r="L857">
        <v>6.3215899999999996</v>
      </c>
      <c r="M857">
        <v>2</v>
      </c>
      <c r="N857">
        <f t="shared" si="109"/>
        <v>1.8299999999999997E-2</v>
      </c>
    </row>
    <row r="858" spans="1:14" x14ac:dyDescent="0.2">
      <c r="A858">
        <v>130</v>
      </c>
      <c r="B858">
        <v>4</v>
      </c>
      <c r="C858">
        <v>120</v>
      </c>
      <c r="D858">
        <v>1</v>
      </c>
      <c r="E858" s="1">
        <v>0.68125000000000002</v>
      </c>
      <c r="F858" s="1">
        <f>E858-E855</f>
        <v>0.125</v>
      </c>
      <c r="G858" s="4">
        <f t="shared" si="107"/>
        <v>3</v>
      </c>
      <c r="H858">
        <v>93.74</v>
      </c>
      <c r="I858">
        <v>8.5</v>
      </c>
      <c r="J858">
        <v>365.1481</v>
      </c>
      <c r="K858">
        <f t="shared" si="106"/>
        <v>342.28982893999995</v>
      </c>
      <c r="L858">
        <v>6.3215899999999996</v>
      </c>
      <c r="M858">
        <v>2</v>
      </c>
      <c r="N858">
        <f t="shared" si="109"/>
        <v>1.8299999999999997E-2</v>
      </c>
    </row>
    <row r="859" spans="1:14" x14ac:dyDescent="0.2">
      <c r="A859">
        <v>130</v>
      </c>
      <c r="B859">
        <v>4</v>
      </c>
      <c r="C859">
        <v>120</v>
      </c>
      <c r="D859">
        <v>1</v>
      </c>
      <c r="E859" s="1">
        <v>0.74513888888888891</v>
      </c>
      <c r="F859" s="1">
        <f>E859-E855</f>
        <v>0.18888888888888888</v>
      </c>
      <c r="G859" s="4">
        <f t="shared" si="107"/>
        <v>4.5333333333333332</v>
      </c>
      <c r="H859">
        <v>91.61</v>
      </c>
      <c r="I859">
        <v>8.5</v>
      </c>
      <c r="J859">
        <v>365.1481</v>
      </c>
      <c r="K859">
        <f t="shared" si="106"/>
        <v>334.51217441</v>
      </c>
      <c r="L859">
        <v>6.3215899999999996</v>
      </c>
      <c r="M859">
        <v>2</v>
      </c>
      <c r="N859">
        <f t="shared" si="109"/>
        <v>1.8299999999999997E-2</v>
      </c>
    </row>
    <row r="860" spans="1:14" x14ac:dyDescent="0.2">
      <c r="A860">
        <v>130</v>
      </c>
      <c r="B860">
        <v>4</v>
      </c>
      <c r="C860">
        <v>120</v>
      </c>
      <c r="D860">
        <v>1</v>
      </c>
      <c r="E860" s="1">
        <v>0.78819444444444453</v>
      </c>
      <c r="F860" s="1">
        <f>E860-E855</f>
        <v>0.23194444444444451</v>
      </c>
      <c r="G860" s="4">
        <f t="shared" si="107"/>
        <v>5.5666666666666682</v>
      </c>
      <c r="H860">
        <v>88.91</v>
      </c>
      <c r="I860">
        <v>8.5</v>
      </c>
      <c r="J860">
        <v>365.1481</v>
      </c>
      <c r="K860">
        <f t="shared" si="106"/>
        <v>324.65317571000003</v>
      </c>
      <c r="L860">
        <v>6.3215899999999996</v>
      </c>
      <c r="M860">
        <v>2</v>
      </c>
      <c r="N860">
        <f t="shared" si="109"/>
        <v>1.8299999999999997E-2</v>
      </c>
    </row>
    <row r="861" spans="1:14" x14ac:dyDescent="0.2">
      <c r="A861">
        <v>130</v>
      </c>
      <c r="B861">
        <v>4</v>
      </c>
      <c r="C861">
        <v>120</v>
      </c>
      <c r="D861">
        <v>1</v>
      </c>
      <c r="E861" s="1">
        <v>0.84166666666666667</v>
      </c>
      <c r="F861" s="1">
        <f>E861-E855</f>
        <v>0.28541666666666665</v>
      </c>
      <c r="G861" s="4">
        <f t="shared" si="107"/>
        <v>6.85</v>
      </c>
      <c r="H861">
        <v>86.08</v>
      </c>
      <c r="I861">
        <v>8.5</v>
      </c>
      <c r="J861">
        <v>365.1481</v>
      </c>
      <c r="K861">
        <f t="shared" si="106"/>
        <v>314.31948448000003</v>
      </c>
      <c r="L861">
        <v>6.3215899999999996</v>
      </c>
      <c r="M861">
        <v>2</v>
      </c>
      <c r="N861">
        <f t="shared" si="109"/>
        <v>1.8299999999999997E-2</v>
      </c>
    </row>
    <row r="862" spans="1:14" x14ac:dyDescent="0.2">
      <c r="A862">
        <v>130</v>
      </c>
      <c r="B862">
        <v>4</v>
      </c>
      <c r="C862">
        <v>120</v>
      </c>
      <c r="D862">
        <v>1</v>
      </c>
      <c r="E862" s="1">
        <v>0.90694444444444444</v>
      </c>
      <c r="F862" s="1">
        <f>E862-E855</f>
        <v>0.35069444444444442</v>
      </c>
      <c r="G862" s="4">
        <f t="shared" si="107"/>
        <v>8.4166666666666661</v>
      </c>
      <c r="H862">
        <v>82.33</v>
      </c>
      <c r="I862">
        <v>8.5</v>
      </c>
      <c r="J862">
        <v>365.1481</v>
      </c>
      <c r="K862">
        <f t="shared" si="106"/>
        <v>300.62643073000004</v>
      </c>
      <c r="L862">
        <v>6.3215899999999996</v>
      </c>
      <c r="M862">
        <v>2</v>
      </c>
      <c r="N862">
        <f t="shared" si="109"/>
        <v>1.8299999999999997E-2</v>
      </c>
    </row>
  </sheetData>
  <sortState xmlns:xlrd2="http://schemas.microsoft.com/office/spreadsheetml/2017/richdata2" ref="A2:N862">
    <sortCondition ref="A756"/>
  </sortState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Carrier-Belleau</dc:creator>
  <cp:lastModifiedBy>Charlotte Carrier-Belleau</cp:lastModifiedBy>
  <dcterms:created xsi:type="dcterms:W3CDTF">2021-08-19T12:57:32Z</dcterms:created>
  <dcterms:modified xsi:type="dcterms:W3CDTF">2022-12-12T17:41:12Z</dcterms:modified>
</cp:coreProperties>
</file>